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/>
  </bookViews>
  <sheets>
    <sheet name="Rozpočet 2013" sheetId="1" r:id="rId1"/>
    <sheet name="List1" sheetId="2" r:id="rId2"/>
  </sheets>
  <definedNames>
    <definedName name="_xlnm.Print_Area" localSheetId="0">'Rozpočet 2013'!$A:$J</definedName>
  </definedNames>
  <calcPr calcId="125725"/>
</workbook>
</file>

<file path=xl/calcChain.xml><?xml version="1.0" encoding="utf-8"?>
<calcChain xmlns="http://schemas.openxmlformats.org/spreadsheetml/2006/main">
  <c r="J325" i="1"/>
  <c r="J73"/>
  <c r="H267"/>
  <c r="J267" s="1"/>
  <c r="I33"/>
  <c r="H322"/>
  <c r="J322" s="1"/>
  <c r="H318"/>
  <c r="J318" s="1"/>
  <c r="H313"/>
  <c r="J313" s="1"/>
  <c r="H280"/>
  <c r="H264"/>
  <c r="J264" s="1"/>
  <c r="H261"/>
  <c r="J261" s="1"/>
  <c r="H258"/>
  <c r="J258" s="1"/>
  <c r="I240"/>
  <c r="H240"/>
  <c r="H234"/>
  <c r="J234" s="1"/>
  <c r="H231"/>
  <c r="J231" s="1"/>
  <c r="I217"/>
  <c r="H217"/>
  <c r="I191"/>
  <c r="I213"/>
  <c r="H213"/>
  <c r="H208"/>
  <c r="J208" s="1"/>
  <c r="H197"/>
  <c r="J197" s="1"/>
  <c r="I249"/>
  <c r="H249"/>
  <c r="H191"/>
  <c r="H185"/>
  <c r="J185" s="1"/>
  <c r="I177"/>
  <c r="H177"/>
  <c r="I163"/>
  <c r="H163"/>
  <c r="J163" s="1"/>
  <c r="H152"/>
  <c r="J152" s="1"/>
  <c r="H137"/>
  <c r="J137" s="1"/>
  <c r="H132"/>
  <c r="J132" s="1"/>
  <c r="H125"/>
  <c r="J125" s="1"/>
  <c r="H120"/>
  <c r="J120" s="1"/>
  <c r="H115"/>
  <c r="J108"/>
  <c r="I105"/>
  <c r="I96"/>
  <c r="H96"/>
  <c r="I89"/>
  <c r="H89"/>
  <c r="J89" s="1"/>
  <c r="I79"/>
  <c r="H79"/>
  <c r="J79" s="1"/>
  <c r="I60"/>
  <c r="H60"/>
  <c r="I53"/>
  <c r="I49"/>
  <c r="H53"/>
  <c r="H49"/>
  <c r="I41"/>
  <c r="H41"/>
  <c r="H25"/>
  <c r="G25"/>
  <c r="F25"/>
  <c r="G22"/>
  <c r="H22"/>
  <c r="J22" s="1"/>
  <c r="F22"/>
  <c r="H33"/>
  <c r="H29"/>
  <c r="F322"/>
  <c r="F318"/>
  <c r="F313"/>
  <c r="F280"/>
  <c r="E267"/>
  <c r="F267"/>
  <c r="E261"/>
  <c r="F261"/>
  <c r="F258"/>
  <c r="F249"/>
  <c r="E249"/>
  <c r="F240"/>
  <c r="E240"/>
  <c r="F234"/>
  <c r="F231"/>
  <c r="F217"/>
  <c r="E213"/>
  <c r="F213"/>
  <c r="F208"/>
  <c r="E208"/>
  <c r="F197"/>
  <c r="F191"/>
  <c r="F185"/>
  <c r="F163"/>
  <c r="F152"/>
  <c r="F137"/>
  <c r="F132"/>
  <c r="F125"/>
  <c r="F120"/>
  <c r="F105"/>
  <c r="F89"/>
  <c r="F60"/>
  <c r="F53"/>
  <c r="F49"/>
  <c r="F41"/>
  <c r="F33"/>
  <c r="F29"/>
  <c r="F5"/>
  <c r="J6"/>
  <c r="J7"/>
  <c r="J8"/>
  <c r="J9"/>
  <c r="J10"/>
  <c r="J11"/>
  <c r="J12"/>
  <c r="J13"/>
  <c r="J14"/>
  <c r="J15"/>
  <c r="J17"/>
  <c r="J18"/>
  <c r="J19"/>
  <c r="J20"/>
  <c r="J23"/>
  <c r="J24"/>
  <c r="J28"/>
  <c r="J30"/>
  <c r="J31"/>
  <c r="J32"/>
  <c r="J34"/>
  <c r="J35"/>
  <c r="J36"/>
  <c r="J37"/>
  <c r="J38"/>
  <c r="J39"/>
  <c r="J40"/>
  <c r="J42"/>
  <c r="J43"/>
  <c r="J44"/>
  <c r="J45"/>
  <c r="J46"/>
  <c r="J47"/>
  <c r="J50"/>
  <c r="J51"/>
  <c r="J52"/>
  <c r="J54"/>
  <c r="J55"/>
  <c r="J56"/>
  <c r="J57"/>
  <c r="J58"/>
  <c r="J59"/>
  <c r="J61"/>
  <c r="J62"/>
  <c r="J64"/>
  <c r="J65"/>
  <c r="J66"/>
  <c r="J67"/>
  <c r="J68"/>
  <c r="J69"/>
  <c r="J70"/>
  <c r="J71"/>
  <c r="J72"/>
  <c r="J74"/>
  <c r="J75"/>
  <c r="J76"/>
  <c r="J77"/>
  <c r="J80"/>
  <c r="J81"/>
  <c r="J82"/>
  <c r="J83"/>
  <c r="J85"/>
  <c r="J86"/>
  <c r="J87"/>
  <c r="J88"/>
  <c r="J90"/>
  <c r="J91"/>
  <c r="J92"/>
  <c r="J93"/>
  <c r="J94"/>
  <c r="J95"/>
  <c r="J97"/>
  <c r="J98"/>
  <c r="J99"/>
  <c r="J100"/>
  <c r="J101"/>
  <c r="J102"/>
  <c r="J103"/>
  <c r="J106"/>
  <c r="J107"/>
  <c r="J109"/>
  <c r="J110"/>
  <c r="J111"/>
  <c r="J112"/>
  <c r="J113"/>
  <c r="J114"/>
  <c r="J116"/>
  <c r="J117"/>
  <c r="J118"/>
  <c r="J123"/>
  <c r="J124"/>
  <c r="J126"/>
  <c r="J127"/>
  <c r="J128"/>
  <c r="J130"/>
  <c r="J131"/>
  <c r="J133"/>
  <c r="J134"/>
  <c r="J135"/>
  <c r="J138"/>
  <c r="J139"/>
  <c r="J140"/>
  <c r="J141"/>
  <c r="J142"/>
  <c r="J143"/>
  <c r="J144"/>
  <c r="J145"/>
  <c r="J146"/>
  <c r="J147"/>
  <c r="J148"/>
  <c r="J149"/>
  <c r="J150"/>
  <c r="J151"/>
  <c r="J153"/>
  <c r="J154"/>
  <c r="J155"/>
  <c r="J156"/>
  <c r="J157"/>
  <c r="J158"/>
  <c r="J159"/>
  <c r="J160"/>
  <c r="J161"/>
  <c r="J164"/>
  <c r="J165"/>
  <c r="J166"/>
  <c r="J167"/>
  <c r="J168"/>
  <c r="J169"/>
  <c r="J170"/>
  <c r="J171"/>
  <c r="J172"/>
  <c r="J173"/>
  <c r="J178"/>
  <c r="J179"/>
  <c r="J180"/>
  <c r="J181"/>
  <c r="J182"/>
  <c r="J183"/>
  <c r="J186"/>
  <c r="J187"/>
  <c r="J188"/>
  <c r="J189"/>
  <c r="J192"/>
  <c r="J193"/>
  <c r="J194"/>
  <c r="J195"/>
  <c r="J196"/>
  <c r="J198"/>
  <c r="J199"/>
  <c r="J200"/>
  <c r="J201"/>
  <c r="J202"/>
  <c r="J203"/>
  <c r="J204"/>
  <c r="J205"/>
  <c r="J206"/>
  <c r="J207"/>
  <c r="J209"/>
  <c r="J210"/>
  <c r="J211"/>
  <c r="J212"/>
  <c r="J214"/>
  <c r="J215"/>
  <c r="J216"/>
  <c r="J218"/>
  <c r="J219"/>
  <c r="J220"/>
  <c r="J221"/>
  <c r="J224"/>
  <c r="J225"/>
  <c r="J226"/>
  <c r="J227"/>
  <c r="J228"/>
  <c r="J229"/>
  <c r="J230"/>
  <c r="J232"/>
  <c r="J233"/>
  <c r="J235"/>
  <c r="J236"/>
  <c r="J237"/>
  <c r="J238"/>
  <c r="J239"/>
  <c r="J241"/>
  <c r="J242"/>
  <c r="J243"/>
  <c r="J244"/>
  <c r="J245"/>
  <c r="J246"/>
  <c r="J247"/>
  <c r="J250"/>
  <c r="J251"/>
  <c r="J254"/>
  <c r="J259"/>
  <c r="J260"/>
  <c r="J262"/>
  <c r="J265"/>
  <c r="J268"/>
  <c r="J269"/>
  <c r="J270"/>
  <c r="J271"/>
  <c r="J272"/>
  <c r="J273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14"/>
  <c r="J315"/>
  <c r="J316"/>
  <c r="J317"/>
  <c r="J319"/>
  <c r="J321"/>
  <c r="J323"/>
  <c r="J5"/>
  <c r="G261"/>
  <c r="D5"/>
  <c r="E5"/>
  <c r="G5"/>
  <c r="D22"/>
  <c r="E22"/>
  <c r="D29"/>
  <c r="E29"/>
  <c r="G29"/>
  <c r="D33"/>
  <c r="E33"/>
  <c r="G33"/>
  <c r="D41"/>
  <c r="E41"/>
  <c r="G41"/>
  <c r="D49"/>
  <c r="E49"/>
  <c r="G49"/>
  <c r="D53"/>
  <c r="E53"/>
  <c r="G53"/>
  <c r="D60"/>
  <c r="E60"/>
  <c r="G60"/>
  <c r="D79"/>
  <c r="G79"/>
  <c r="D85"/>
  <c r="G85"/>
  <c r="D89"/>
  <c r="E89"/>
  <c r="G89"/>
  <c r="D96"/>
  <c r="G96"/>
  <c r="D105"/>
  <c r="E105"/>
  <c r="G105"/>
  <c r="D115"/>
  <c r="G115"/>
  <c r="D120"/>
  <c r="E120"/>
  <c r="G120"/>
  <c r="D125"/>
  <c r="E125"/>
  <c r="G125"/>
  <c r="D132"/>
  <c r="E132"/>
  <c r="G132"/>
  <c r="D137"/>
  <c r="E137"/>
  <c r="G137"/>
  <c r="D152"/>
  <c r="E152"/>
  <c r="G152"/>
  <c r="D163"/>
  <c r="E163"/>
  <c r="G163"/>
  <c r="D177"/>
  <c r="G177"/>
  <c r="D185"/>
  <c r="E185"/>
  <c r="G185"/>
  <c r="D191"/>
  <c r="E191"/>
  <c r="G191"/>
  <c r="D197"/>
  <c r="E197"/>
  <c r="G197"/>
  <c r="D208"/>
  <c r="G208"/>
  <c r="D213"/>
  <c r="G213"/>
  <c r="D217"/>
  <c r="E217"/>
  <c r="G217"/>
  <c r="E231"/>
  <c r="G231"/>
  <c r="D234"/>
  <c r="E234"/>
  <c r="G234"/>
  <c r="D240"/>
  <c r="G240"/>
  <c r="D249"/>
  <c r="G249"/>
  <c r="D258"/>
  <c r="E258"/>
  <c r="G258"/>
  <c r="D261"/>
  <c r="D267"/>
  <c r="G267"/>
  <c r="D280"/>
  <c r="E280"/>
  <c r="G280"/>
  <c r="D313"/>
  <c r="E313"/>
  <c r="G313"/>
  <c r="D318"/>
  <c r="E318"/>
  <c r="G318"/>
  <c r="D322"/>
  <c r="E322"/>
  <c r="G322"/>
  <c r="D326"/>
  <c r="E326"/>
  <c r="G326"/>
  <c r="J213"/>
  <c r="H105"/>
  <c r="J105" s="1"/>
  <c r="I280"/>
  <c r="J280" s="1"/>
  <c r="J49"/>
  <c r="J217"/>
  <c r="J191"/>
  <c r="J174"/>
  <c r="J115"/>
  <c r="J29"/>
  <c r="J33" l="1"/>
  <c r="J249"/>
  <c r="J177"/>
  <c r="F337"/>
  <c r="J53"/>
  <c r="J240"/>
  <c r="J96"/>
  <c r="J60"/>
  <c r="J41"/>
  <c r="D337"/>
  <c r="D340" s="1"/>
  <c r="D344" s="1"/>
  <c r="I337"/>
  <c r="E337"/>
  <c r="E339" s="1"/>
  <c r="G337"/>
  <c r="H337"/>
  <c r="J337" l="1"/>
  <c r="E340"/>
  <c r="H339"/>
  <c r="H340" s="1"/>
  <c r="H356" s="1"/>
</calcChain>
</file>

<file path=xl/sharedStrings.xml><?xml version="1.0" encoding="utf-8"?>
<sst xmlns="http://schemas.openxmlformats.org/spreadsheetml/2006/main" count="464" uniqueCount="246">
  <si>
    <t xml:space="preserve"> </t>
  </si>
  <si>
    <t>PAR</t>
  </si>
  <si>
    <t>POL</t>
  </si>
  <si>
    <t>POPIS</t>
  </si>
  <si>
    <t>PŘÍJMY</t>
  </si>
  <si>
    <t>P 2012</t>
  </si>
  <si>
    <t>VÝDAJE ZÁKLADNÍ</t>
  </si>
  <si>
    <t>VÝDAJE ROZŠÍŘENÉ</t>
  </si>
  <si>
    <t>VÝDAJE CELKEM</t>
  </si>
  <si>
    <t>VÝDAJE CELKEM 2012</t>
  </si>
  <si>
    <t>0000</t>
  </si>
  <si>
    <t>PŘÍJMY OBECNÉ CELKEM</t>
  </si>
  <si>
    <t>Daň ze závislé činnosti</t>
  </si>
  <si>
    <t>Daň z příjmů fyzických osob</t>
  </si>
  <si>
    <t>Daň z kapitálových výnosů (fyzických osob)</t>
  </si>
  <si>
    <t>Daň z příjmu právnických osob</t>
  </si>
  <si>
    <t>DPH</t>
  </si>
  <si>
    <t>odvody za odnětí zemědělské půdy</t>
  </si>
  <si>
    <t>Poplatek za komunální odpad</t>
  </si>
  <si>
    <t>Poplatky ze psů</t>
  </si>
  <si>
    <t>poplatky za užívání veřejného prostranství</t>
  </si>
  <si>
    <t>Správní poplatky</t>
  </si>
  <si>
    <t>Daň z nemovitosti</t>
  </si>
  <si>
    <t>neinvestiční dotace - státní správa</t>
  </si>
  <si>
    <t>NÁKUP SLUŽEB</t>
  </si>
  <si>
    <t>OSTATNÍ ZÁLEŽITOSTI TĚŽEBNÍHO PRUM.</t>
  </si>
  <si>
    <t>Příjem z úhrad z dobývacích prostorů</t>
  </si>
  <si>
    <t>SILNICE</t>
  </si>
  <si>
    <t>Drobný hmotný majetek</t>
  </si>
  <si>
    <t>NÁKUP MATERIÁLU</t>
  </si>
  <si>
    <t>NÁKUP SLUŽEB zimní údržba</t>
  </si>
  <si>
    <t>OPRAVY A UDRŽOVÁNÍ</t>
  </si>
  <si>
    <t>CHODNÍKY PARKOVIŠTĚ</t>
  </si>
  <si>
    <t>Nákup materiálu jinde nezařazený</t>
  </si>
  <si>
    <t>BUDOVY HALY STAVBY</t>
  </si>
  <si>
    <t xml:space="preserve"> Turistické a cyklo spojení - Bobrava</t>
  </si>
  <si>
    <t>PROVOZ VEŘEJNÉ SILNIČNÍ DOPRAVY</t>
  </si>
  <si>
    <t>VÝDAJE NA ÚZEMNÍ DOPRAVNÍ OBSLUŽNOST</t>
  </si>
  <si>
    <t>Příspěvek seniorům na dopravu</t>
  </si>
  <si>
    <t>PITNÁ VODA</t>
  </si>
  <si>
    <t>PŘÍJMY Z PRONÁJMU</t>
  </si>
  <si>
    <t>Přijaté nekapitálové příspěvky</t>
  </si>
  <si>
    <t>ODVÁDĚNÍ A ČIŠTĚNÍ ODPANÍCH VOD</t>
  </si>
  <si>
    <t>POPLATEK ZA ODPADNÍ VODY</t>
  </si>
  <si>
    <t>OSTATNÍ OSOBNÍ VÝDAJE</t>
  </si>
  <si>
    <t>POVINNÉ POJISTNÉ</t>
  </si>
  <si>
    <t>DROBNÝ HMOT.MAJETEK</t>
  </si>
  <si>
    <t>VODA</t>
  </si>
  <si>
    <t>ELEKTRICKÁ ENERGIE</t>
  </si>
  <si>
    <t>SLUŽBY TELEKOMUNIKAČNÍ</t>
  </si>
  <si>
    <t>BUDOVY HALY STAVBY  (zkapacitnění ČOV)</t>
  </si>
  <si>
    <t xml:space="preserve">PROJEKTOVÁ DOKUMENTACE </t>
  </si>
  <si>
    <t>ÚPRAVY DROBNÝCH VODNÍCH TOKŮ</t>
  </si>
  <si>
    <t>Nákup ostatních služeb</t>
  </si>
  <si>
    <t>Pohoštění</t>
  </si>
  <si>
    <t>Úprava koryta MP včetně vodoteče(rybník)</t>
  </si>
  <si>
    <t>ZÁLEŽITOSTI VODNÍCH TOKŮ</t>
  </si>
  <si>
    <t>BUDOVY HALY STAVBY -Poldr</t>
  </si>
  <si>
    <t>PŘEDŠKOLNÍ ZAŘÍZENÍ-MŠ</t>
  </si>
  <si>
    <t>BUDOVY HALY STAVBY  -školka</t>
  </si>
  <si>
    <t xml:space="preserve">PŘISPĚVEK MŠ </t>
  </si>
  <si>
    <t>NEINVESTIČ.TRANSFERY OBCÍM (Nebovidy)</t>
  </si>
  <si>
    <t>Odpisy - odvod</t>
  </si>
  <si>
    <t>ZÁKLADNÍ ŠKOLA</t>
  </si>
  <si>
    <t>Studie (zkapacitnění ZŠ)</t>
  </si>
  <si>
    <t>PŘÍSPĚVEK ŠKOLE</t>
  </si>
  <si>
    <t>BUDOVY HALY STAVBY-opravy</t>
  </si>
  <si>
    <t>NEINVESTIČNÍ TRANSFERY OBCÍM</t>
  </si>
  <si>
    <t>Ořechov</t>
  </si>
  <si>
    <t>KNIHOVNA</t>
  </si>
  <si>
    <t>OST. OS. VÝDAJE</t>
  </si>
  <si>
    <t>POVINNÉ  POJISTNÉ</t>
  </si>
  <si>
    <t>Opravy a údržba</t>
  </si>
  <si>
    <t>Nákup knih a časopisů</t>
  </si>
  <si>
    <t>DDHM</t>
  </si>
  <si>
    <t>Příspěvky čtenářů</t>
  </si>
  <si>
    <t>Drobný materiál</t>
  </si>
  <si>
    <t>OSTATNÍ ZÁLEŽITOSTI KULTURY</t>
  </si>
  <si>
    <t>OST. OS. VÝDAJE -kronikář</t>
  </si>
  <si>
    <t>ZACHOVÁNÍ A OBNOVA KULTURNÍCH HODNOT</t>
  </si>
  <si>
    <t>ROZHLAS A TELEVIZE</t>
  </si>
  <si>
    <t xml:space="preserve">Poskytnuté neinvestiční příspěvky </t>
  </si>
  <si>
    <t>BUDOVY HALY STAVBY -nový rozhlas</t>
  </si>
  <si>
    <t>OSTATNÍ ZÁLEŽITOSTI SDĚLOVACÍ</t>
  </si>
  <si>
    <t>příjmy z poskytovaných služeb</t>
  </si>
  <si>
    <t>Moravanské listy</t>
  </si>
  <si>
    <t>ostaní osobní výdaje-distribuce ML</t>
  </si>
  <si>
    <t>ZÁJMOVÁ ČINNOST V KULTUŘE</t>
  </si>
  <si>
    <t>POVINNÉ SOCIIALNÍ POJ.</t>
  </si>
  <si>
    <t>POVINNÉ Zdravotní POJ.</t>
  </si>
  <si>
    <t>DHM INVESTIČNÍ A NEINVESTIČNÍ</t>
  </si>
  <si>
    <t>PLYN</t>
  </si>
  <si>
    <t>ELKTRICKÁ ENERGIE</t>
  </si>
  <si>
    <t>dary</t>
  </si>
  <si>
    <t>pohoštění</t>
  </si>
  <si>
    <t>dary obyvatelstvu(nar.dítěte+fin.výpomoc v nouzi)</t>
  </si>
  <si>
    <t>VĚCNÉ DARY</t>
  </si>
  <si>
    <t>nákup materiálu</t>
  </si>
  <si>
    <t>Neinv.dotace nezisk.-let.noc,country,divadlo,ples</t>
  </si>
  <si>
    <t>TĚLOVÝCHOVNÁ ČINNOST</t>
  </si>
  <si>
    <t>Nájemné</t>
  </si>
  <si>
    <t>Nákup služeb</t>
  </si>
  <si>
    <t>VYUŽITÍ VOLNÉHO ČASU DĚTÍ(Dětská hřiště)</t>
  </si>
  <si>
    <t xml:space="preserve">NÁKUP MATERIÁLU </t>
  </si>
  <si>
    <t>NÁKUP MATERIÁLU (dovybavení)</t>
  </si>
  <si>
    <t>NEBYTOVÉ HOSPODÁŘSTVÍ</t>
  </si>
  <si>
    <t>příjmy z pronájmu nebyt. prostor</t>
  </si>
  <si>
    <t>VEŘEJNÉ OSVĚTLENÍ</t>
  </si>
  <si>
    <t>POHŘEBNICTÍ</t>
  </si>
  <si>
    <t>Příjmy z pronájmu hrob. míst</t>
  </si>
  <si>
    <t>POVINNÉ POJIŠTĚNÍ NA SOC.ZABEZP.</t>
  </si>
  <si>
    <t>POVINNÉ POJIŠTĚNÍ NA zdrav poj..</t>
  </si>
  <si>
    <t>OPRAVY A UDRŽOVÁNÍ(oprava márnice)</t>
  </si>
  <si>
    <t>BUDOVY,HALY,STAVBY</t>
  </si>
  <si>
    <t>VÝSTAVBA A ÚDRŽBA INŽ. SÍTÍ PLYN</t>
  </si>
  <si>
    <t>Příjmy z prodeje ost.</t>
  </si>
  <si>
    <t xml:space="preserve">OPRAVY A UDRŽOVÁNÍ </t>
  </si>
  <si>
    <t>Budovy,haly,stavby</t>
  </si>
  <si>
    <t xml:space="preserve">  </t>
  </si>
  <si>
    <t>ÚZEMNÍ PLÁNOVÁNÍ</t>
  </si>
  <si>
    <t>Ostatní nákup dlouh.</t>
  </si>
  <si>
    <t>KOMUNÁLNÍ SLUŽBY A ÚZEMNÍ ROZVOJ +VW</t>
  </si>
  <si>
    <t>Příjmy z pronájmu pozemků</t>
  </si>
  <si>
    <t>příjmy z prodeje pozemků</t>
  </si>
  <si>
    <t>Koupě pozemků</t>
  </si>
  <si>
    <t>Nákup materiálu</t>
  </si>
  <si>
    <t>Nákup pohoných hmot</t>
  </si>
  <si>
    <t>Konzult. a por. Činnost</t>
  </si>
  <si>
    <t>Opravy a udržování</t>
  </si>
  <si>
    <t>Platby daní a poplatků(Daň z přev.nem.)</t>
  </si>
  <si>
    <t>NÁKUP OSTATNÍCH SLUŽEB</t>
  </si>
  <si>
    <t>Sběr a svoz nebezpečných odpadů</t>
  </si>
  <si>
    <t>SBĚR A SVOZ KOMUNÁLNÍCH ODPADŮ</t>
  </si>
  <si>
    <t>Přijaté neinvestiční dary</t>
  </si>
  <si>
    <t>Ostatní nedaňové příjmy j.n.</t>
  </si>
  <si>
    <t>Dary na KO</t>
  </si>
  <si>
    <t>PÉČE O VZHLED A VEŘEJNÁ ZELENĚ</t>
  </si>
  <si>
    <t>Ostatní osobní výdaje</t>
  </si>
  <si>
    <t>POHONNÉ HMOTY A MAZIVA</t>
  </si>
  <si>
    <t>NÁKUP SLUŽEB+zájezd(důchodci+ČZS)</t>
  </si>
  <si>
    <t>Soc. Pomoc osobám v hmot. Nouzi (charita)</t>
  </si>
  <si>
    <t>Ostatní neinvestiční transfery</t>
  </si>
  <si>
    <t>POŽÁRNÍ OCHRANA</t>
  </si>
  <si>
    <t>PO-neinv.dotace Obci Střelice</t>
  </si>
  <si>
    <t>MÍSTNÍ ZASTUPITELSKÉ ORGÁNY</t>
  </si>
  <si>
    <t>POVINNÉ SOCIÁLNÍ POJIŠTĚNÍ</t>
  </si>
  <si>
    <t>POVINNÉ ZDRAVOTNÍ POJIŠTĚNÍ</t>
  </si>
  <si>
    <t>SLUŽBY TELEKOMUNIKACÍ A RADIO</t>
  </si>
  <si>
    <t>ŠKOLENÍ A VZDĚLÁVÁNÍ</t>
  </si>
  <si>
    <t>CESTOVNÉ</t>
  </si>
  <si>
    <t>ČINNOST MÍSTNÍ SPRÁVY</t>
  </si>
  <si>
    <t>Přijaté neinvest. Dary</t>
  </si>
  <si>
    <t>Přijaté nekap. Příspěvky</t>
  </si>
  <si>
    <t>PLATY ZAMĚSTNANCŮ</t>
  </si>
  <si>
    <t>OSTATNÍ POVINNÉ POJIŠTĚNÍ ZA ZAMĚST.</t>
  </si>
  <si>
    <t>OCHRANNÉ POMŮCKY</t>
  </si>
  <si>
    <t>KNIHY UČEBNÍ POMŮCKY A TISK</t>
  </si>
  <si>
    <t>DHM INVEST. A NEINVEST.</t>
  </si>
  <si>
    <t>ELEKTRICKÁ ENRGIE</t>
  </si>
  <si>
    <t>SLUŽBY POŠT</t>
  </si>
  <si>
    <t>SLUŽBY TELEKOMUN. A RÁDIOKOMUN.</t>
  </si>
  <si>
    <t>NEIVESTIČ.DOTACE-ESO</t>
  </si>
  <si>
    <t>KONZULTAČNÍ PORADENSKÁ A PRÁVNÍ POMOC</t>
  </si>
  <si>
    <t>PROGRAMOVÉ VYBAVENÍ</t>
  </si>
  <si>
    <t>POHOŠTĚNÍ</t>
  </si>
  <si>
    <t>OBECNÉ PŘÍJMY A VÝDAJE</t>
  </si>
  <si>
    <t>Příjmy z úroků</t>
  </si>
  <si>
    <t>Poplatky bance</t>
  </si>
  <si>
    <t>POJIŠTĚNÍ FUNKČNĚ NESPECIFIKOVANÉ</t>
  </si>
  <si>
    <t>SLUŽBY PENĚŽNÍCH ÚSTAVŮ-pojišťovny</t>
  </si>
  <si>
    <t>OSTATNÍ FINANĆNÍ OPERACE</t>
  </si>
  <si>
    <t>příjmy 2012</t>
  </si>
  <si>
    <t>výdaje základní 2012</t>
  </si>
  <si>
    <t>výdaje rozšířené 2012</t>
  </si>
  <si>
    <t xml:space="preserve"> CELKEM</t>
  </si>
  <si>
    <t>příjmy - výdaje základní</t>
  </si>
  <si>
    <t>PŘÍJMY - VÝDAJE</t>
  </si>
  <si>
    <t>Zůstatek z předchozích let(Volksbank)</t>
  </si>
  <si>
    <t>Zůstatek z předchozích let(KB Brno-venkov)</t>
  </si>
  <si>
    <t>Termínovaný vklad - Volksbank</t>
  </si>
  <si>
    <t>PŘÍJMY - VÝDAJE celkem</t>
  </si>
  <si>
    <t xml:space="preserve">Níže uvedené pol. jsou podmíněné uvolněním </t>
  </si>
  <si>
    <t>deponované částky spol.EMBRA:</t>
  </si>
  <si>
    <t>Položky modré jsou vzájemně provázané:</t>
  </si>
  <si>
    <t>6171 6121 - OÚ stavba</t>
  </si>
  <si>
    <t>12,000.000,-</t>
  </si>
  <si>
    <t>2321 6121 - Dešťová kanalizace</t>
  </si>
  <si>
    <t>16,000.000,-</t>
  </si>
  <si>
    <t>2212 6121- Zastávka Hlavní směr Nebovidy</t>
  </si>
  <si>
    <t xml:space="preserve">  1,000.000,-</t>
  </si>
  <si>
    <t>2333 6121- Úprava koryta MP včetně vodoteče</t>
  </si>
  <si>
    <t xml:space="preserve">  1,500.000,-</t>
  </si>
  <si>
    <t>chodník,  úprava náměstí</t>
  </si>
  <si>
    <t>VÝDAJE ZÁKL.2011</t>
  </si>
  <si>
    <t>Brno-zázn.pol.026-ZŠ Labská</t>
  </si>
  <si>
    <t>OCHRANA OBYVATELSTVA</t>
  </si>
  <si>
    <t>Farmářské trhy</t>
  </si>
  <si>
    <t>Příjmy celkem - výdaje celkem:</t>
  </si>
  <si>
    <t>Rezerva na krizové události</t>
  </si>
  <si>
    <t>VZ 2013</t>
  </si>
  <si>
    <t>VR 2013</t>
  </si>
  <si>
    <t>PŘÍJMY 2011</t>
  </si>
  <si>
    <t>odvod z loterií</t>
  </si>
  <si>
    <t>příjmy 2013</t>
  </si>
  <si>
    <t>OSTATNÍ NEINVESTIČNÍ DOTACE</t>
  </si>
  <si>
    <t>včelaři</t>
  </si>
  <si>
    <t>oprava fary</t>
  </si>
  <si>
    <t>ZÁLEŽITOSTI KULTURY (kult.komise)</t>
  </si>
  <si>
    <t>Nákup materiálu nezař.</t>
  </si>
  <si>
    <t>OPRAVY A ÚDRŽBA (nový povrch za obchodem, fotb.hřiště)</t>
  </si>
  <si>
    <t>VÝDAJE CELKEM 2013</t>
  </si>
  <si>
    <t>PĚSTEBNÍ ČINNOST- lesy</t>
  </si>
  <si>
    <t xml:space="preserve">příspěvky na obč.vybavenost </t>
  </si>
  <si>
    <t>P 2014</t>
  </si>
  <si>
    <t>VZ 2014</t>
  </si>
  <si>
    <t>VR 2014</t>
  </si>
  <si>
    <t>Celkové výdaje  2014</t>
  </si>
  <si>
    <t>chodník Modřická</t>
  </si>
  <si>
    <t>Přístavba školy</t>
  </si>
  <si>
    <t>Studie rozšíření KD</t>
  </si>
  <si>
    <t>OPRAVY A UDRŽOVÁNÍ- obchod</t>
  </si>
  <si>
    <t xml:space="preserve">                                           - klub důchodců</t>
  </si>
  <si>
    <t>BUDOVY,HALY,STAVBY(osvětlení Modřická)</t>
  </si>
  <si>
    <t>Doplnění zeleně v obci</t>
  </si>
  <si>
    <t>OSTATNÍ ZÁJMOVÁ ČINNOST-důchodci</t>
  </si>
  <si>
    <t>chodníky - Ark stav dle smluv</t>
  </si>
  <si>
    <t>OPRAVY A UDRŽOVÁNÍ - kuchyňka,hlav.místnost</t>
  </si>
  <si>
    <t>Zůstatek z předchozích let(KB , ČNB,Sberbank)</t>
  </si>
  <si>
    <t xml:space="preserve">Daň z příjmu práv. osob za obce </t>
  </si>
  <si>
    <t>PLATBY DANÍ A POPLATKU</t>
  </si>
  <si>
    <t>NÁKUP SLUŽEB - rozšíření hřbitova</t>
  </si>
  <si>
    <t>Dešťová kanalizace</t>
  </si>
  <si>
    <t>Oprava kříže-Modřická</t>
  </si>
  <si>
    <t xml:space="preserve">                                           - budova býv.OÚ</t>
  </si>
  <si>
    <t xml:space="preserve">Hřiště u MŠ </t>
  </si>
  <si>
    <t>NÁKUP SLUŽEB - oplocení,terénní úpravy</t>
  </si>
  <si>
    <t>Koupě pozemků + nemovitosti</t>
  </si>
  <si>
    <t>OPRAVY A UDRŽOVÁNÍ+dopravní pasport místích komunik.</t>
  </si>
  <si>
    <t>Poplatek za užív.veř.prostr. - registrace</t>
  </si>
  <si>
    <t>Financování obnovy vodovodů a kanalizací</t>
  </si>
  <si>
    <t>Kanalizace Hlavní -PD+realizace</t>
  </si>
  <si>
    <t>DAŇ Z PŘÍJMU - OBEC DPH (vlastní daň.povinnost)</t>
  </si>
  <si>
    <t xml:space="preserve">                             -DPH (vlastní daň.povinnost)</t>
  </si>
  <si>
    <t>NEINVESTIČNÍ DOT NEZISK.-SKM volejbal,tenis,Troopers</t>
  </si>
  <si>
    <t>Fin.příspěvek OS Vrabčák</t>
  </si>
  <si>
    <t xml:space="preserve">SCHVÁLENÝ ROZPOČET 2014 </t>
  </si>
</sst>
</file>

<file path=xl/styles.xml><?xml version="1.0" encoding="utf-8"?>
<styleSheet xmlns="http://schemas.openxmlformats.org/spreadsheetml/2006/main">
  <fonts count="18">
    <font>
      <sz val="10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40"/>
      <name val="Arial CE"/>
      <family val="2"/>
      <charset val="238"/>
    </font>
    <font>
      <sz val="10"/>
      <color indexed="8"/>
      <name val="Arial CE"/>
      <family val="2"/>
      <charset val="238"/>
    </font>
    <font>
      <sz val="11"/>
      <name val="Arial CE"/>
      <family val="2"/>
      <charset val="238"/>
    </font>
    <font>
      <b/>
      <sz val="11"/>
      <color indexed="30"/>
      <name val="Arial CE"/>
      <family val="2"/>
      <charset val="238"/>
    </font>
    <font>
      <b/>
      <u/>
      <sz val="10"/>
      <color indexed="40"/>
      <name val="Arial CE"/>
      <family val="2"/>
      <charset val="238"/>
    </font>
    <font>
      <b/>
      <sz val="10"/>
      <color indexed="30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color rgb="FFFF0000"/>
      <name val="Arial CE"/>
      <family val="2"/>
      <charset val="238"/>
    </font>
    <font>
      <sz val="10"/>
      <color theme="1"/>
      <name val="Arial CE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rgb="FFFFFF99"/>
        <bgColor indexed="13"/>
      </patternFill>
    </fill>
    <fill>
      <patternFill patternType="solid">
        <fgColor rgb="FFFFFF99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rgb="FFFFCC00"/>
        <bgColor indexed="41"/>
      </patternFill>
    </fill>
    <fill>
      <patternFill patternType="solid">
        <fgColor rgb="FFFFFF99"/>
        <bgColor indexed="26"/>
      </patternFill>
    </fill>
    <fill>
      <patternFill patternType="solid">
        <fgColor rgb="FFFFFF00"/>
        <bgColor indexed="13"/>
      </patternFill>
    </fill>
    <fill>
      <patternFill patternType="solid">
        <fgColor rgb="FFFF0000"/>
        <bgColor indexed="26"/>
      </patternFill>
    </fill>
    <fill>
      <patternFill patternType="solid">
        <fgColor rgb="FF7030A0"/>
        <b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indexed="41"/>
      </patternFill>
    </fill>
    <fill>
      <patternFill patternType="solid">
        <fgColor rgb="FFFFFF99"/>
        <bgColor indexed="49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4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4">
    <xf numFmtId="0" fontId="0" fillId="0" borderId="0" xfId="0"/>
    <xf numFmtId="1" fontId="0" fillId="0" borderId="0" xfId="0" applyNumberFormat="1"/>
    <xf numFmtId="3" fontId="0" fillId="0" borderId="0" xfId="0" applyNumberFormat="1"/>
    <xf numFmtId="1" fontId="1" fillId="0" borderId="0" xfId="0" applyNumberFormat="1" applyFont="1" applyFill="1"/>
    <xf numFmtId="1" fontId="0" fillId="0" borderId="0" xfId="0" applyNumberFormat="1" applyFont="1" applyFill="1"/>
    <xf numFmtId="3" fontId="2" fillId="0" borderId="0" xfId="0" applyNumberFormat="1" applyFont="1" applyFill="1"/>
    <xf numFmtId="3" fontId="0" fillId="0" borderId="0" xfId="0" applyNumberFormat="1" applyFill="1"/>
    <xf numFmtId="1" fontId="3" fillId="0" borderId="1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center"/>
    </xf>
    <xf numFmtId="1" fontId="0" fillId="0" borderId="1" xfId="0" applyNumberFormat="1" applyFill="1" applyBorder="1"/>
    <xf numFmtId="3" fontId="0" fillId="0" borderId="1" xfId="0" applyNumberFormat="1" applyFill="1" applyBorder="1"/>
    <xf numFmtId="3" fontId="0" fillId="2" borderId="1" xfId="0" applyNumberFormat="1" applyFill="1" applyBorder="1"/>
    <xf numFmtId="3" fontId="0" fillId="3" borderId="1" xfId="0" applyNumberFormat="1" applyFill="1" applyBorder="1"/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3" fontId="4" fillId="0" borderId="1" xfId="0" applyNumberFormat="1" applyFont="1" applyFill="1" applyBorder="1"/>
    <xf numFmtId="3" fontId="4" fillId="2" borderId="1" xfId="0" applyNumberFormat="1" applyFont="1" applyFill="1" applyBorder="1"/>
    <xf numFmtId="3" fontId="4" fillId="3" borderId="1" xfId="0" applyNumberFormat="1" applyFont="1" applyFill="1" applyBorder="1"/>
    <xf numFmtId="3" fontId="4" fillId="0" borderId="0" xfId="0" applyNumberFormat="1" applyFont="1" applyFill="1"/>
    <xf numFmtId="3" fontId="5" fillId="2" borderId="1" xfId="0" applyNumberFormat="1" applyFont="1" applyFill="1" applyBorder="1"/>
    <xf numFmtId="1" fontId="0" fillId="0" borderId="1" xfId="0" applyNumberFormat="1" applyFont="1" applyFill="1" applyBorder="1"/>
    <xf numFmtId="3" fontId="6" fillId="2" borderId="1" xfId="0" applyNumberFormat="1" applyFont="1" applyFill="1" applyBorder="1"/>
    <xf numFmtId="3" fontId="0" fillId="0" borderId="0" xfId="0" applyNumberFormat="1" applyFont="1" applyFill="1"/>
    <xf numFmtId="3" fontId="0" fillId="0" borderId="1" xfId="0" applyNumberFormat="1" applyFont="1" applyFill="1" applyBorder="1"/>
    <xf numFmtId="3" fontId="0" fillId="2" borderId="1" xfId="0" applyNumberFormat="1" applyFont="1" applyFill="1" applyBorder="1"/>
    <xf numFmtId="3" fontId="7" fillId="2" borderId="1" xfId="0" applyNumberFormat="1" applyFont="1" applyFill="1" applyBorder="1"/>
    <xf numFmtId="1" fontId="8" fillId="0" borderId="1" xfId="0" applyNumberFormat="1" applyFont="1" applyFill="1" applyBorder="1"/>
    <xf numFmtId="3" fontId="8" fillId="0" borderId="1" xfId="0" applyNumberFormat="1" applyFont="1" applyFill="1" applyBorder="1"/>
    <xf numFmtId="3" fontId="3" fillId="4" borderId="1" xfId="0" applyNumberFormat="1" applyFont="1" applyFill="1" applyBorder="1"/>
    <xf numFmtId="3" fontId="8" fillId="0" borderId="0" xfId="0" applyNumberFormat="1" applyFont="1" applyFill="1"/>
    <xf numFmtId="3" fontId="8" fillId="4" borderId="1" xfId="0" applyNumberFormat="1" applyFont="1" applyFill="1" applyBorder="1"/>
    <xf numFmtId="3" fontId="3" fillId="0" borderId="1" xfId="0" applyNumberFormat="1" applyFont="1" applyFill="1" applyBorder="1"/>
    <xf numFmtId="3" fontId="3" fillId="0" borderId="0" xfId="0" applyNumberFormat="1" applyFont="1" applyFill="1"/>
    <xf numFmtId="3" fontId="8" fillId="2" borderId="1" xfId="0" applyNumberFormat="1" applyFont="1" applyFill="1" applyBorder="1"/>
    <xf numFmtId="3" fontId="3" fillId="3" borderId="1" xfId="0" applyNumberFormat="1" applyFont="1" applyFill="1" applyBorder="1"/>
    <xf numFmtId="3" fontId="9" fillId="3" borderId="1" xfId="0" applyNumberFormat="1" applyFont="1" applyFill="1" applyBorder="1"/>
    <xf numFmtId="3" fontId="3" fillId="3" borderId="2" xfId="0" applyNumberFormat="1" applyFont="1" applyFill="1" applyBorder="1"/>
    <xf numFmtId="3" fontId="3" fillId="3" borderId="3" xfId="0" applyNumberFormat="1" applyFont="1" applyFill="1" applyBorder="1"/>
    <xf numFmtId="3" fontId="10" fillId="0" borderId="0" xfId="0" applyNumberFormat="1" applyFont="1"/>
    <xf numFmtId="3" fontId="3" fillId="5" borderId="1" xfId="0" applyNumberFormat="1" applyFont="1" applyFill="1" applyBorder="1"/>
    <xf numFmtId="3" fontId="11" fillId="0" borderId="0" xfId="0" applyNumberFormat="1" applyFont="1"/>
    <xf numFmtId="3" fontId="6" fillId="0" borderId="0" xfId="0" applyNumberFormat="1" applyFont="1"/>
    <xf numFmtId="1" fontId="8" fillId="0" borderId="0" xfId="0" applyNumberFormat="1" applyFont="1" applyFill="1" applyBorder="1"/>
    <xf numFmtId="3" fontId="3" fillId="0" borderId="0" xfId="0" applyNumberFormat="1" applyFont="1" applyFill="1" applyBorder="1"/>
    <xf numFmtId="3" fontId="8" fillId="0" borderId="0" xfId="0" applyNumberFormat="1" applyFont="1" applyFill="1" applyBorder="1"/>
    <xf numFmtId="3" fontId="5" fillId="0" borderId="0" xfId="0" applyNumberFormat="1" applyFont="1"/>
    <xf numFmtId="0" fontId="12" fillId="0" borderId="0" xfId="0" applyFont="1"/>
    <xf numFmtId="3" fontId="12" fillId="0" borderId="1" xfId="0" applyNumberFormat="1" applyFont="1" applyFill="1" applyBorder="1"/>
    <xf numFmtId="3" fontId="13" fillId="4" borderId="1" xfId="0" applyNumberFormat="1" applyFont="1" applyFill="1" applyBorder="1"/>
    <xf numFmtId="3" fontId="12" fillId="4" borderId="1" xfId="0" applyNumberFormat="1" applyFont="1" applyFill="1" applyBorder="1"/>
    <xf numFmtId="3" fontId="13" fillId="0" borderId="1" xfId="0" applyNumberFormat="1" applyFont="1" applyFill="1" applyBorder="1"/>
    <xf numFmtId="3" fontId="12" fillId="2" borderId="1" xfId="0" applyNumberFormat="1" applyFont="1" applyFill="1" applyBorder="1"/>
    <xf numFmtId="3" fontId="13" fillId="3" borderId="1" xfId="0" applyNumberFormat="1" applyFont="1" applyFill="1" applyBorder="1"/>
    <xf numFmtId="3" fontId="0" fillId="6" borderId="1" xfId="0" applyNumberFormat="1" applyFill="1" applyBorder="1"/>
    <xf numFmtId="3" fontId="0" fillId="6" borderId="1" xfId="0" applyNumberFormat="1" applyFont="1" applyFill="1" applyBorder="1"/>
    <xf numFmtId="3" fontId="0" fillId="7" borderId="1" xfId="0" applyNumberFormat="1" applyFill="1" applyBorder="1"/>
    <xf numFmtId="1" fontId="0" fillId="8" borderId="1" xfId="0" applyNumberFormat="1" applyFill="1" applyBorder="1"/>
    <xf numFmtId="3" fontId="3" fillId="9" borderId="1" xfId="0" applyNumberFormat="1" applyFont="1" applyFill="1" applyBorder="1"/>
    <xf numFmtId="3" fontId="16" fillId="2" borderId="1" xfId="0" applyNumberFormat="1" applyFont="1" applyFill="1" applyBorder="1"/>
    <xf numFmtId="3" fontId="14" fillId="0" borderId="1" xfId="0" applyNumberFormat="1" applyFont="1" applyFill="1" applyBorder="1"/>
    <xf numFmtId="3" fontId="0" fillId="10" borderId="1" xfId="0" applyNumberFormat="1" applyFill="1" applyBorder="1"/>
    <xf numFmtId="3" fontId="17" fillId="11" borderId="1" xfId="0" applyNumberFormat="1" applyFont="1" applyFill="1" applyBorder="1"/>
    <xf numFmtId="3" fontId="8" fillId="0" borderId="0" xfId="0" applyNumberFormat="1" applyFont="1" applyFill="1" applyAlignment="1">
      <alignment vertical="top"/>
    </xf>
    <xf numFmtId="3" fontId="4" fillId="0" borderId="0" xfId="0" applyNumberFormat="1" applyFont="1" applyFill="1" applyAlignment="1">
      <alignment horizontal="left"/>
    </xf>
    <xf numFmtId="3" fontId="0" fillId="12" borderId="1" xfId="0" applyNumberFormat="1" applyFill="1" applyBorder="1"/>
    <xf numFmtId="1" fontId="15" fillId="0" borderId="1" xfId="0" applyNumberFormat="1" applyFont="1" applyFill="1" applyBorder="1"/>
    <xf numFmtId="3" fontId="15" fillId="0" borderId="1" xfId="0" applyNumberFormat="1" applyFont="1" applyFill="1" applyBorder="1"/>
    <xf numFmtId="3" fontId="8" fillId="13" borderId="1" xfId="0" applyNumberFormat="1" applyFont="1" applyFill="1" applyBorder="1"/>
    <xf numFmtId="3" fontId="0" fillId="14" borderId="1" xfId="0" applyNumberFormat="1" applyFill="1" applyBorder="1"/>
    <xf numFmtId="3" fontId="17" fillId="14" borderId="1" xfId="0" applyNumberFormat="1" applyFont="1" applyFill="1" applyBorder="1"/>
    <xf numFmtId="1" fontId="0" fillId="14" borderId="1" xfId="0" applyNumberFormat="1" applyFill="1" applyBorder="1"/>
    <xf numFmtId="3" fontId="4" fillId="15" borderId="1" xfId="0" applyNumberFormat="1" applyFont="1" applyFill="1" applyBorder="1"/>
    <xf numFmtId="3" fontId="7" fillId="16" borderId="1" xfId="0" applyNumberFormat="1" applyFont="1" applyFill="1" applyBorder="1"/>
    <xf numFmtId="3" fontId="0" fillId="10" borderId="1" xfId="0" applyNumberFormat="1" applyFont="1" applyFill="1" applyBorder="1"/>
    <xf numFmtId="1" fontId="0" fillId="17" borderId="1" xfId="0" applyNumberFormat="1" applyFill="1" applyBorder="1"/>
    <xf numFmtId="3" fontId="0" fillId="17" borderId="1" xfId="0" applyNumberFormat="1" applyFill="1" applyBorder="1"/>
    <xf numFmtId="3" fontId="7" fillId="6" borderId="1" xfId="0" applyNumberFormat="1" applyFont="1" applyFill="1" applyBorder="1"/>
    <xf numFmtId="1" fontId="0" fillId="18" borderId="1" xfId="0" applyNumberFormat="1" applyFill="1" applyBorder="1"/>
    <xf numFmtId="3" fontId="0" fillId="18" borderId="1" xfId="0" applyNumberFormat="1" applyFill="1" applyBorder="1"/>
    <xf numFmtId="3" fontId="0" fillId="19" borderId="1" xfId="0" applyNumberFormat="1" applyFill="1" applyBorder="1"/>
    <xf numFmtId="3" fontId="4" fillId="20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67"/>
  <sheetViews>
    <sheetView tabSelected="1" zoomScale="90" zoomScaleNormal="90" workbookViewId="0">
      <pane ySplit="4" topLeftCell="A110" activePane="bottomLeft" state="frozen"/>
      <selection pane="bottomLeft" activeCell="N117" sqref="N117"/>
    </sheetView>
  </sheetViews>
  <sheetFormatPr defaultColWidth="9.109375" defaultRowHeight="13.2" outlineLevelRow="1"/>
  <cols>
    <col min="1" max="2" width="9.33203125" style="1" customWidth="1"/>
    <col min="3" max="3" width="52.6640625" style="2" bestFit="1" customWidth="1"/>
    <col min="4" max="4" width="14.33203125" style="2" hidden="1" customWidth="1"/>
    <col min="5" max="5" width="13.6640625" style="2" hidden="1" customWidth="1"/>
    <col min="6" max="6" width="12.6640625" style="2" customWidth="1"/>
    <col min="7" max="7" width="20.33203125" style="2" hidden="1" customWidth="1"/>
    <col min="8" max="8" width="12" style="2" bestFit="1" customWidth="1"/>
    <col min="9" max="9" width="11.33203125" style="2" bestFit="1" customWidth="1"/>
    <col min="10" max="10" width="22.109375" style="2" customWidth="1"/>
    <col min="11" max="16384" width="9.109375" style="2"/>
  </cols>
  <sheetData>
    <row r="1" spans="1:10" s="6" customFormat="1" ht="24.6">
      <c r="A1" s="3" t="s">
        <v>0</v>
      </c>
      <c r="B1" s="4" t="s">
        <v>0</v>
      </c>
      <c r="C1" s="5" t="s">
        <v>245</v>
      </c>
    </row>
    <row r="2" spans="1:10" s="6" customFormat="1">
      <c r="A2" s="4"/>
      <c r="B2" s="4"/>
    </row>
    <row r="3" spans="1:10" s="11" customFormat="1" ht="13.8">
      <c r="A3" s="7" t="s">
        <v>1</v>
      </c>
      <c r="B3" s="7" t="s">
        <v>2</v>
      </c>
      <c r="C3" s="8" t="s">
        <v>3</v>
      </c>
      <c r="D3" s="9" t="s">
        <v>201</v>
      </c>
      <c r="E3" s="9" t="s">
        <v>5</v>
      </c>
      <c r="F3" s="9" t="s">
        <v>213</v>
      </c>
      <c r="G3" s="9" t="s">
        <v>193</v>
      </c>
      <c r="H3" s="9" t="s">
        <v>214</v>
      </c>
      <c r="I3" s="9" t="s">
        <v>215</v>
      </c>
      <c r="J3" s="10" t="s">
        <v>216</v>
      </c>
    </row>
    <row r="4" spans="1:10" s="6" customFormat="1">
      <c r="A4" s="12"/>
      <c r="B4" s="12"/>
      <c r="C4" s="13"/>
      <c r="D4" s="14"/>
      <c r="E4" s="14"/>
      <c r="F4" s="14"/>
      <c r="G4" s="14"/>
      <c r="H4" s="14"/>
      <c r="I4" s="14"/>
      <c r="J4" s="15"/>
    </row>
    <row r="5" spans="1:10" s="21" customFormat="1">
      <c r="A5" s="16" t="s">
        <v>10</v>
      </c>
      <c r="B5" s="17"/>
      <c r="C5" s="18" t="s">
        <v>11</v>
      </c>
      <c r="D5" s="19">
        <f>SUM(D6:D20)</f>
        <v>18276900</v>
      </c>
      <c r="E5" s="19">
        <f>SUM(E6:E20)</f>
        <v>17452800</v>
      </c>
      <c r="F5" s="19">
        <f>SUM(F6:F20)</f>
        <v>24158300</v>
      </c>
      <c r="G5" s="19">
        <f>SUM(G6:G20)</f>
        <v>0</v>
      </c>
      <c r="H5" s="19"/>
      <c r="I5" s="19"/>
      <c r="J5" s="20">
        <f t="shared" ref="J5:J15" si="0">+H5+I5</f>
        <v>0</v>
      </c>
    </row>
    <row r="6" spans="1:10" s="6" customFormat="1" outlineLevel="1">
      <c r="A6" s="12" t="s">
        <v>0</v>
      </c>
      <c r="B6" s="12">
        <v>1111</v>
      </c>
      <c r="C6" s="13" t="s">
        <v>12</v>
      </c>
      <c r="D6" s="14">
        <v>2800000</v>
      </c>
      <c r="E6" s="14">
        <v>2800000</v>
      </c>
      <c r="F6" s="14">
        <v>4550000</v>
      </c>
      <c r="G6" s="14"/>
      <c r="H6" s="14"/>
      <c r="I6" s="14"/>
      <c r="J6" s="20">
        <f t="shared" si="0"/>
        <v>0</v>
      </c>
    </row>
    <row r="7" spans="1:10" s="6" customFormat="1" outlineLevel="1">
      <c r="A7" s="12"/>
      <c r="B7" s="12">
        <v>1112</v>
      </c>
      <c r="C7" s="13" t="s">
        <v>13</v>
      </c>
      <c r="D7" s="14">
        <v>3000000</v>
      </c>
      <c r="E7" s="14">
        <v>600000</v>
      </c>
      <c r="F7" s="14">
        <v>2022000</v>
      </c>
      <c r="G7" s="14"/>
      <c r="H7" s="14"/>
      <c r="I7" s="14"/>
      <c r="J7" s="20">
        <f t="shared" si="0"/>
        <v>0</v>
      </c>
    </row>
    <row r="8" spans="1:10" s="6" customFormat="1" outlineLevel="1">
      <c r="A8" s="12"/>
      <c r="B8" s="12">
        <v>1113</v>
      </c>
      <c r="C8" s="13" t="s">
        <v>14</v>
      </c>
      <c r="D8" s="14">
        <v>230000</v>
      </c>
      <c r="E8" s="14">
        <v>260000</v>
      </c>
      <c r="F8" s="14">
        <v>450000</v>
      </c>
      <c r="G8" s="14"/>
      <c r="H8" s="14"/>
      <c r="I8" s="14"/>
      <c r="J8" s="20">
        <f t="shared" si="0"/>
        <v>0</v>
      </c>
    </row>
    <row r="9" spans="1:10" s="6" customFormat="1" outlineLevel="1">
      <c r="A9" s="12"/>
      <c r="B9" s="12">
        <v>1121</v>
      </c>
      <c r="C9" s="13" t="s">
        <v>15</v>
      </c>
      <c r="D9" s="14">
        <v>2800000</v>
      </c>
      <c r="E9" s="14">
        <v>2800000</v>
      </c>
      <c r="F9" s="14">
        <v>4500000</v>
      </c>
      <c r="G9" s="14"/>
      <c r="H9" s="14"/>
      <c r="I9" s="14"/>
      <c r="J9" s="20">
        <f t="shared" si="0"/>
        <v>0</v>
      </c>
    </row>
    <row r="10" spans="1:10" s="6" customFormat="1" outlineLevel="1">
      <c r="A10" s="12"/>
      <c r="B10" s="12">
        <v>1122</v>
      </c>
      <c r="C10" s="13" t="s">
        <v>228</v>
      </c>
      <c r="D10" s="14">
        <v>310000</v>
      </c>
      <c r="E10" s="61">
        <v>600000</v>
      </c>
      <c r="F10" s="71">
        <v>532000</v>
      </c>
      <c r="G10" s="14"/>
      <c r="H10" s="14"/>
      <c r="I10" s="14"/>
      <c r="J10" s="20">
        <f t="shared" si="0"/>
        <v>0</v>
      </c>
    </row>
    <row r="11" spans="1:10" s="6" customFormat="1" outlineLevel="1">
      <c r="A11" s="12"/>
      <c r="B11" s="12">
        <v>1211</v>
      </c>
      <c r="C11" s="13" t="s">
        <v>16</v>
      </c>
      <c r="D11" s="14">
        <v>6000000</v>
      </c>
      <c r="E11" s="14">
        <v>7200000</v>
      </c>
      <c r="F11" s="63">
        <v>9400000</v>
      </c>
      <c r="G11" s="14"/>
      <c r="H11" s="14"/>
      <c r="I11" s="14"/>
      <c r="J11" s="20">
        <f t="shared" si="0"/>
        <v>0</v>
      </c>
    </row>
    <row r="12" spans="1:10" s="6" customFormat="1" outlineLevel="1">
      <c r="A12" s="12"/>
      <c r="B12" s="12">
        <v>1334</v>
      </c>
      <c r="C12" s="13" t="s">
        <v>17</v>
      </c>
      <c r="D12" s="14">
        <v>30000</v>
      </c>
      <c r="E12" s="14">
        <v>10000</v>
      </c>
      <c r="F12" s="14">
        <v>10000</v>
      </c>
      <c r="G12" s="14"/>
      <c r="H12" s="14"/>
      <c r="I12" s="14"/>
      <c r="J12" s="20">
        <f t="shared" si="0"/>
        <v>0</v>
      </c>
    </row>
    <row r="13" spans="1:10" s="6" customFormat="1" outlineLevel="1">
      <c r="A13" s="12"/>
      <c r="B13" s="12">
        <v>1340</v>
      </c>
      <c r="C13" s="13" t="s">
        <v>18</v>
      </c>
      <c r="D13" s="14">
        <v>915000</v>
      </c>
      <c r="E13" s="14">
        <v>970000</v>
      </c>
      <c r="F13" s="63">
        <v>1000000</v>
      </c>
      <c r="G13" s="14"/>
      <c r="H13" s="14"/>
      <c r="I13" s="14"/>
      <c r="J13" s="20">
        <f t="shared" si="0"/>
        <v>0</v>
      </c>
    </row>
    <row r="14" spans="1:10" s="6" customFormat="1" outlineLevel="1">
      <c r="A14" s="12"/>
      <c r="B14" s="12">
        <v>1341</v>
      </c>
      <c r="C14" s="13" t="s">
        <v>19</v>
      </c>
      <c r="D14" s="14">
        <v>45000</v>
      </c>
      <c r="E14" s="14">
        <v>60000</v>
      </c>
      <c r="F14" s="14">
        <v>60000</v>
      </c>
      <c r="G14" s="14"/>
      <c r="H14" s="14"/>
      <c r="I14" s="14"/>
      <c r="J14" s="20">
        <f t="shared" si="0"/>
        <v>0</v>
      </c>
    </row>
    <row r="15" spans="1:10" s="6" customFormat="1" outlineLevel="1">
      <c r="A15" s="12"/>
      <c r="B15" s="12">
        <v>1343</v>
      </c>
      <c r="C15" s="13" t="s">
        <v>20</v>
      </c>
      <c r="D15" s="14">
        <v>6000</v>
      </c>
      <c r="E15" s="14">
        <v>28000</v>
      </c>
      <c r="F15" s="14">
        <v>5000</v>
      </c>
      <c r="G15" s="14"/>
      <c r="H15" s="14"/>
      <c r="I15" s="14"/>
      <c r="J15" s="20">
        <f t="shared" si="0"/>
        <v>0</v>
      </c>
    </row>
    <row r="16" spans="1:10" s="6" customFormat="1" outlineLevel="1">
      <c r="A16" s="12"/>
      <c r="B16" s="12">
        <v>1351</v>
      </c>
      <c r="C16" s="13" t="s">
        <v>202</v>
      </c>
      <c r="D16" s="14"/>
      <c r="E16" s="14"/>
      <c r="F16" s="14">
        <v>70000</v>
      </c>
      <c r="G16" s="14"/>
      <c r="H16" s="14"/>
      <c r="I16" s="14"/>
      <c r="J16" s="20"/>
    </row>
    <row r="17" spans="1:10" s="6" customFormat="1" outlineLevel="1">
      <c r="A17" s="12"/>
      <c r="B17" s="12">
        <v>1361</v>
      </c>
      <c r="C17" s="13" t="s">
        <v>21</v>
      </c>
      <c r="D17" s="14">
        <v>55000</v>
      </c>
      <c r="E17" s="14">
        <v>55000</v>
      </c>
      <c r="F17" s="14">
        <v>40000</v>
      </c>
      <c r="G17" s="14"/>
      <c r="H17" s="14"/>
      <c r="I17" s="14"/>
      <c r="J17" s="20">
        <f t="shared" ref="J17:J24" si="1">+H17+I17</f>
        <v>0</v>
      </c>
    </row>
    <row r="18" spans="1:10" s="6" customFormat="1" outlineLevel="1">
      <c r="A18" s="12"/>
      <c r="B18" s="12">
        <v>1511</v>
      </c>
      <c r="C18" s="13" t="s">
        <v>22</v>
      </c>
      <c r="D18" s="14">
        <v>1380000</v>
      </c>
      <c r="E18" s="14">
        <v>1250000</v>
      </c>
      <c r="F18" s="14">
        <v>1100000</v>
      </c>
      <c r="G18" s="14"/>
      <c r="H18" s="14"/>
      <c r="I18" s="14"/>
      <c r="J18" s="20">
        <f t="shared" si="1"/>
        <v>0</v>
      </c>
    </row>
    <row r="19" spans="1:10" s="6" customFormat="1" outlineLevel="1">
      <c r="A19" s="12"/>
      <c r="B19" s="12">
        <v>4112</v>
      </c>
      <c r="C19" s="13" t="s">
        <v>23</v>
      </c>
      <c r="D19" s="14">
        <v>705900</v>
      </c>
      <c r="E19" s="56">
        <v>819800</v>
      </c>
      <c r="F19" s="63">
        <v>419300</v>
      </c>
      <c r="G19" s="63"/>
      <c r="H19" s="14"/>
      <c r="I19" s="14"/>
      <c r="J19" s="20">
        <f t="shared" si="1"/>
        <v>0</v>
      </c>
    </row>
    <row r="20" spans="1:10" s="6" customFormat="1" outlineLevel="1">
      <c r="A20" s="12"/>
      <c r="B20" s="12" t="s">
        <v>0</v>
      </c>
      <c r="C20" s="13" t="s">
        <v>0</v>
      </c>
      <c r="D20" s="22" t="s">
        <v>0</v>
      </c>
      <c r="E20" s="22"/>
      <c r="F20" s="22"/>
      <c r="G20" s="14"/>
      <c r="H20" s="14"/>
      <c r="I20" s="14"/>
      <c r="J20" s="20">
        <f t="shared" si="1"/>
        <v>0</v>
      </c>
    </row>
    <row r="21" spans="1:10" s="6" customFormat="1" outlineLevel="1">
      <c r="A21" s="12"/>
      <c r="B21" s="12"/>
      <c r="C21" s="13"/>
      <c r="D21" s="22"/>
      <c r="E21" s="22"/>
      <c r="F21" s="22"/>
      <c r="G21" s="14"/>
      <c r="H21" s="14"/>
      <c r="I21" s="14"/>
      <c r="J21" s="20"/>
    </row>
    <row r="22" spans="1:10" s="21" customFormat="1">
      <c r="A22" s="17">
        <v>1031</v>
      </c>
      <c r="B22" s="17"/>
      <c r="C22" s="18" t="s">
        <v>211</v>
      </c>
      <c r="D22" s="19">
        <f>SUM(D23:D28)</f>
        <v>2000</v>
      </c>
      <c r="E22" s="19">
        <f>SUM(E23:E28)</f>
        <v>0</v>
      </c>
      <c r="F22" s="19">
        <f>SUM(F23:F24)</f>
        <v>0</v>
      </c>
      <c r="G22" s="19">
        <f>SUM(G23:G24)</f>
        <v>150000</v>
      </c>
      <c r="H22" s="19">
        <f>SUM(H23:H24)</f>
        <v>50000</v>
      </c>
      <c r="I22" s="19"/>
      <c r="J22" s="20">
        <f t="shared" si="1"/>
        <v>50000</v>
      </c>
    </row>
    <row r="23" spans="1:10" s="6" customFormat="1" outlineLevel="1">
      <c r="A23" s="12"/>
      <c r="B23" s="12">
        <v>5169</v>
      </c>
      <c r="C23" s="13" t="s">
        <v>24</v>
      </c>
      <c r="D23" s="14">
        <v>2000</v>
      </c>
      <c r="E23" s="58">
        <v>0</v>
      </c>
      <c r="F23" s="58">
        <v>0</v>
      </c>
      <c r="G23" s="14">
        <v>150000</v>
      </c>
      <c r="H23" s="14">
        <v>50000</v>
      </c>
      <c r="I23" s="14"/>
      <c r="J23" s="20">
        <f t="shared" si="1"/>
        <v>50000</v>
      </c>
    </row>
    <row r="24" spans="1:10" s="6" customFormat="1" outlineLevel="1">
      <c r="A24" s="12"/>
      <c r="B24" s="12"/>
      <c r="C24" s="13"/>
      <c r="D24" s="14"/>
      <c r="E24" s="14"/>
      <c r="F24" s="14"/>
      <c r="G24" s="14"/>
      <c r="H24" s="14"/>
      <c r="I24" s="14"/>
      <c r="J24" s="20">
        <f t="shared" si="1"/>
        <v>0</v>
      </c>
    </row>
    <row r="25" spans="1:10" s="21" customFormat="1">
      <c r="A25" s="17">
        <v>1099</v>
      </c>
      <c r="B25" s="17"/>
      <c r="C25" s="18" t="s">
        <v>204</v>
      </c>
      <c r="D25" s="19"/>
      <c r="E25" s="19"/>
      <c r="F25" s="19">
        <f>SUM(F26:F27)</f>
        <v>0</v>
      </c>
      <c r="G25" s="19">
        <f>SUM(G26:G27)</f>
        <v>0</v>
      </c>
      <c r="H25" s="19">
        <f>SUM(H26:H27)</f>
        <v>5000</v>
      </c>
      <c r="I25" s="19"/>
      <c r="J25" s="20">
        <v>5000</v>
      </c>
    </row>
    <row r="26" spans="1:10" s="6" customFormat="1" outlineLevel="1">
      <c r="A26" s="12"/>
      <c r="B26" s="12">
        <v>5229</v>
      </c>
      <c r="C26" s="13" t="s">
        <v>205</v>
      </c>
      <c r="D26" s="14"/>
      <c r="E26" s="14"/>
      <c r="F26" s="14"/>
      <c r="G26" s="14"/>
      <c r="H26" s="14">
        <v>5000</v>
      </c>
      <c r="I26" s="14"/>
      <c r="J26" s="20"/>
    </row>
    <row r="27" spans="1:10" s="6" customFormat="1" outlineLevel="1">
      <c r="A27" s="12"/>
      <c r="B27" s="12"/>
      <c r="C27" s="13"/>
      <c r="D27" s="14"/>
      <c r="E27" s="14"/>
      <c r="F27" s="14"/>
      <c r="G27" s="14"/>
      <c r="H27" s="14"/>
      <c r="I27" s="14"/>
      <c r="J27" s="20"/>
    </row>
    <row r="28" spans="1:10" s="6" customFormat="1" outlineLevel="1">
      <c r="A28" s="12"/>
      <c r="B28" s="12"/>
      <c r="C28" s="13"/>
      <c r="D28" s="14"/>
      <c r="E28" s="14"/>
      <c r="F28" s="14"/>
      <c r="G28" s="14"/>
      <c r="H28" s="14"/>
      <c r="I28" s="14"/>
      <c r="J28" s="20">
        <f t="shared" ref="J28:J60" si="2">+H28+I28</f>
        <v>0</v>
      </c>
    </row>
    <row r="29" spans="1:10" s="21" customFormat="1">
      <c r="A29" s="17">
        <v>2119</v>
      </c>
      <c r="B29" s="17"/>
      <c r="C29" s="18" t="s">
        <v>25</v>
      </c>
      <c r="D29" s="19">
        <f>SUM(D30:D32)</f>
        <v>400</v>
      </c>
      <c r="E29" s="19">
        <f>SUM(E30:E32)</f>
        <v>400</v>
      </c>
      <c r="F29" s="19">
        <f>SUM(F30:F32)</f>
        <v>300</v>
      </c>
      <c r="G29" s="19">
        <f>SUM(G30:G32)</f>
        <v>0</v>
      </c>
      <c r="H29" s="19">
        <f>SUM(H30:H32)</f>
        <v>0</v>
      </c>
      <c r="I29" s="19"/>
      <c r="J29" s="20">
        <f t="shared" si="2"/>
        <v>0</v>
      </c>
    </row>
    <row r="30" spans="1:10" s="6" customFormat="1" outlineLevel="1">
      <c r="A30" s="12"/>
      <c r="B30" s="12">
        <v>2343</v>
      </c>
      <c r="C30" s="13" t="s">
        <v>26</v>
      </c>
      <c r="D30" s="14">
        <v>400</v>
      </c>
      <c r="E30" s="14">
        <v>400</v>
      </c>
      <c r="F30" s="14">
        <v>300</v>
      </c>
      <c r="G30" s="14"/>
      <c r="H30" s="14"/>
      <c r="I30" s="14"/>
      <c r="J30" s="20">
        <f t="shared" si="2"/>
        <v>0</v>
      </c>
    </row>
    <row r="31" spans="1:10" s="6" customFormat="1" outlineLevel="1">
      <c r="A31" s="12"/>
      <c r="B31" s="12"/>
      <c r="C31" s="13"/>
      <c r="D31" s="14"/>
      <c r="E31" s="14"/>
      <c r="F31" s="14"/>
      <c r="G31" s="14"/>
      <c r="H31" s="14"/>
      <c r="I31" s="14"/>
      <c r="J31" s="20">
        <f t="shared" si="2"/>
        <v>0</v>
      </c>
    </row>
    <row r="32" spans="1:10" s="6" customFormat="1" outlineLevel="1">
      <c r="A32" s="12"/>
      <c r="B32" s="12"/>
      <c r="C32" s="13"/>
      <c r="D32" s="14"/>
      <c r="E32" s="14"/>
      <c r="F32" s="14"/>
      <c r="G32" s="14"/>
      <c r="H32" s="14"/>
      <c r="I32" s="14"/>
      <c r="J32" s="20">
        <f t="shared" si="2"/>
        <v>0</v>
      </c>
    </row>
    <row r="33" spans="1:10" s="21" customFormat="1">
      <c r="A33" s="17">
        <v>2212</v>
      </c>
      <c r="B33" s="23" t="s">
        <v>0</v>
      </c>
      <c r="C33" s="18" t="s">
        <v>27</v>
      </c>
      <c r="D33" s="19">
        <f t="shared" ref="D33:I33" si="3">SUM(D34:D40)</f>
        <v>0</v>
      </c>
      <c r="E33" s="19">
        <f t="shared" si="3"/>
        <v>0</v>
      </c>
      <c r="F33" s="19">
        <f t="shared" si="3"/>
        <v>0</v>
      </c>
      <c r="G33" s="19">
        <f t="shared" si="3"/>
        <v>1040000</v>
      </c>
      <c r="H33" s="19">
        <f t="shared" si="3"/>
        <v>850000</v>
      </c>
      <c r="I33" s="19">
        <f t="shared" si="3"/>
        <v>1000000</v>
      </c>
      <c r="J33" s="20">
        <f t="shared" si="2"/>
        <v>1850000</v>
      </c>
    </row>
    <row r="34" spans="1:10" s="6" customFormat="1" outlineLevel="1">
      <c r="A34" s="12"/>
      <c r="B34" s="12">
        <v>5137</v>
      </c>
      <c r="C34" s="13" t="s">
        <v>28</v>
      </c>
      <c r="D34" s="14"/>
      <c r="E34" s="14"/>
      <c r="F34" s="14"/>
      <c r="G34" s="14">
        <v>15000</v>
      </c>
      <c r="H34" s="14">
        <v>20000</v>
      </c>
      <c r="I34" s="14"/>
      <c r="J34" s="20">
        <f t="shared" si="2"/>
        <v>20000</v>
      </c>
    </row>
    <row r="35" spans="1:10" s="6" customFormat="1" outlineLevel="1">
      <c r="A35" s="12"/>
      <c r="B35" s="12">
        <v>5139</v>
      </c>
      <c r="C35" s="13" t="s">
        <v>29</v>
      </c>
      <c r="D35" s="14"/>
      <c r="E35" s="14"/>
      <c r="F35" s="14"/>
      <c r="G35" s="14">
        <v>55000</v>
      </c>
      <c r="H35" s="14">
        <v>80000</v>
      </c>
      <c r="I35" s="14"/>
      <c r="J35" s="20">
        <f t="shared" si="2"/>
        <v>80000</v>
      </c>
    </row>
    <row r="36" spans="1:10" s="6" customFormat="1" outlineLevel="1">
      <c r="A36" s="12"/>
      <c r="B36" s="12">
        <v>5169</v>
      </c>
      <c r="C36" s="13" t="s">
        <v>30</v>
      </c>
      <c r="D36" s="14"/>
      <c r="E36" s="14"/>
      <c r="F36" s="14"/>
      <c r="G36" s="14">
        <v>550000</v>
      </c>
      <c r="H36" s="14">
        <v>400000</v>
      </c>
      <c r="I36" s="14"/>
      <c r="J36" s="20">
        <f t="shared" si="2"/>
        <v>400000</v>
      </c>
    </row>
    <row r="37" spans="1:10" s="6" customFormat="1" outlineLevel="1">
      <c r="A37" s="12"/>
      <c r="B37" s="12">
        <v>5171</v>
      </c>
      <c r="C37" s="13" t="s">
        <v>237</v>
      </c>
      <c r="D37" s="14"/>
      <c r="E37" s="14"/>
      <c r="F37" s="14"/>
      <c r="G37" s="14">
        <v>420000</v>
      </c>
      <c r="H37" s="14">
        <v>350000</v>
      </c>
      <c r="I37" s="75">
        <v>1000000</v>
      </c>
      <c r="J37" s="20">
        <f t="shared" si="2"/>
        <v>1350000</v>
      </c>
    </row>
    <row r="38" spans="1:10" s="6" customFormat="1" outlineLevel="1">
      <c r="A38" s="12"/>
      <c r="B38" s="12">
        <v>6121</v>
      </c>
      <c r="C38" s="13" t="s">
        <v>34</v>
      </c>
      <c r="D38" s="14"/>
      <c r="E38" s="14"/>
      <c r="F38" s="14"/>
      <c r="G38" s="14"/>
      <c r="H38" s="14"/>
      <c r="I38" s="75"/>
      <c r="J38" s="20">
        <f t="shared" si="2"/>
        <v>0</v>
      </c>
    </row>
    <row r="39" spans="1:10" s="6" customFormat="1" outlineLevel="1">
      <c r="A39" s="12"/>
      <c r="B39" s="12" t="s">
        <v>0</v>
      </c>
      <c r="C39" s="13" t="s">
        <v>0</v>
      </c>
      <c r="D39" s="14"/>
      <c r="E39" s="14"/>
      <c r="F39" s="14"/>
      <c r="G39" s="14"/>
      <c r="H39" s="14"/>
      <c r="I39" s="24"/>
      <c r="J39" s="20">
        <f t="shared" si="2"/>
        <v>0</v>
      </c>
    </row>
    <row r="40" spans="1:10" s="6" customFormat="1" outlineLevel="1">
      <c r="A40" s="12"/>
      <c r="B40" s="12" t="s">
        <v>0</v>
      </c>
      <c r="C40" s="13" t="s">
        <v>0</v>
      </c>
      <c r="D40" s="14"/>
      <c r="E40" s="14"/>
      <c r="F40" s="14"/>
      <c r="G40" s="14" t="s">
        <v>0</v>
      </c>
      <c r="H40" s="14"/>
      <c r="I40" s="14"/>
      <c r="J40" s="20">
        <f t="shared" si="2"/>
        <v>0</v>
      </c>
    </row>
    <row r="41" spans="1:10" s="25" customFormat="1">
      <c r="A41" s="17">
        <v>2219</v>
      </c>
      <c r="B41" s="17"/>
      <c r="C41" s="18" t="s">
        <v>32</v>
      </c>
      <c r="D41" s="19">
        <f>SUM(D43:D47)</f>
        <v>0</v>
      </c>
      <c r="E41" s="19">
        <f>SUM(E43:E47)</f>
        <v>0</v>
      </c>
      <c r="F41" s="19">
        <f>SUM(F43:F47)</f>
        <v>0</v>
      </c>
      <c r="G41" s="19">
        <f>SUM(G43:G47)</f>
        <v>1100000</v>
      </c>
      <c r="H41" s="19">
        <f>SUM(H43:H47)</f>
        <v>0</v>
      </c>
      <c r="I41" s="19">
        <f>SUM(I42:I47)</f>
        <v>7651000</v>
      </c>
      <c r="J41" s="20">
        <f t="shared" si="2"/>
        <v>7651000</v>
      </c>
    </row>
    <row r="42" spans="1:10" s="6" customFormat="1" outlineLevel="1">
      <c r="A42" s="12"/>
      <c r="B42" s="23">
        <v>5139</v>
      </c>
      <c r="C42" s="26" t="s">
        <v>33</v>
      </c>
      <c r="D42" s="27"/>
      <c r="E42" s="27"/>
      <c r="F42" s="27"/>
      <c r="G42" s="27"/>
      <c r="H42" s="27"/>
      <c r="I42" s="14"/>
      <c r="J42" s="20">
        <f t="shared" si="2"/>
        <v>0</v>
      </c>
    </row>
    <row r="43" spans="1:10" s="6" customFormat="1" outlineLevel="1">
      <c r="A43" s="12"/>
      <c r="B43" s="12">
        <v>5171</v>
      </c>
      <c r="C43" s="13" t="s">
        <v>31</v>
      </c>
      <c r="D43" s="14"/>
      <c r="E43" s="14"/>
      <c r="F43" s="14"/>
      <c r="G43" s="28">
        <v>1000000</v>
      </c>
      <c r="H43" s="27"/>
      <c r="I43" s="75">
        <v>1100000</v>
      </c>
      <c r="J43" s="20">
        <f t="shared" si="2"/>
        <v>1100000</v>
      </c>
    </row>
    <row r="44" spans="1:10" s="6" customFormat="1" outlineLevel="1">
      <c r="A44" s="12"/>
      <c r="B44" s="12">
        <v>6121</v>
      </c>
      <c r="C44" s="13" t="s">
        <v>225</v>
      </c>
      <c r="D44" s="14"/>
      <c r="E44" s="14"/>
      <c r="F44" s="14"/>
      <c r="G44" s="14"/>
      <c r="H44" s="14"/>
      <c r="I44" s="76">
        <v>1200000</v>
      </c>
      <c r="J44" s="20">
        <f t="shared" si="2"/>
        <v>1200000</v>
      </c>
    </row>
    <row r="45" spans="1:10" s="6" customFormat="1" outlineLevel="1">
      <c r="A45" s="12"/>
      <c r="B45" s="12">
        <v>5169</v>
      </c>
      <c r="C45" s="13" t="s">
        <v>35</v>
      </c>
      <c r="D45" s="14"/>
      <c r="E45" s="14"/>
      <c r="F45" s="14"/>
      <c r="G45" s="14">
        <v>100000</v>
      </c>
      <c r="H45" s="14"/>
      <c r="I45" s="14"/>
      <c r="J45" s="20">
        <f t="shared" si="2"/>
        <v>0</v>
      </c>
    </row>
    <row r="46" spans="1:10" s="6" customFormat="1" outlineLevel="1">
      <c r="A46" s="12"/>
      <c r="B46" s="12">
        <v>6121</v>
      </c>
      <c r="C46" s="13" t="s">
        <v>192</v>
      </c>
      <c r="D46" s="14"/>
      <c r="E46" s="14"/>
      <c r="F46" s="14"/>
      <c r="G46" s="14"/>
      <c r="H46" s="14"/>
      <c r="I46" s="75">
        <v>4351000</v>
      </c>
      <c r="J46" s="20">
        <f t="shared" si="2"/>
        <v>4351000</v>
      </c>
    </row>
    <row r="47" spans="1:10" s="6" customFormat="1" outlineLevel="1">
      <c r="A47" s="12"/>
      <c r="B47" s="12">
        <v>6121</v>
      </c>
      <c r="C47" s="13" t="s">
        <v>217</v>
      </c>
      <c r="D47" s="14"/>
      <c r="E47" s="14"/>
      <c r="F47" s="14"/>
      <c r="G47" s="14"/>
      <c r="H47" s="14"/>
      <c r="I47" s="27">
        <v>1000000</v>
      </c>
      <c r="J47" s="20">
        <f t="shared" si="2"/>
        <v>1000000</v>
      </c>
    </row>
    <row r="48" spans="1:10" s="6" customFormat="1" outlineLevel="1">
      <c r="A48" s="12"/>
      <c r="B48" s="12"/>
      <c r="C48" s="13"/>
      <c r="D48" s="14"/>
      <c r="E48" s="14"/>
      <c r="F48" s="14"/>
      <c r="G48" s="14"/>
      <c r="H48" s="14"/>
      <c r="I48" s="27"/>
      <c r="J48" s="20"/>
    </row>
    <row r="49" spans="1:10" s="21" customFormat="1">
      <c r="A49" s="17">
        <v>2221</v>
      </c>
      <c r="B49" s="17"/>
      <c r="C49" s="18" t="s">
        <v>36</v>
      </c>
      <c r="D49" s="19">
        <f t="shared" ref="D49:I49" si="4">SUM(D50:D52)</f>
        <v>0</v>
      </c>
      <c r="E49" s="19">
        <f t="shared" si="4"/>
        <v>0</v>
      </c>
      <c r="F49" s="19">
        <f t="shared" si="4"/>
        <v>0</v>
      </c>
      <c r="G49" s="19">
        <f t="shared" si="4"/>
        <v>511000</v>
      </c>
      <c r="H49" s="19">
        <f t="shared" si="4"/>
        <v>400000</v>
      </c>
      <c r="I49" s="19">
        <f t="shared" si="4"/>
        <v>65000</v>
      </c>
      <c r="J49" s="20">
        <f t="shared" si="2"/>
        <v>465000</v>
      </c>
    </row>
    <row r="50" spans="1:10" s="6" customFormat="1" outlineLevel="1">
      <c r="A50" s="12"/>
      <c r="B50" s="12">
        <v>5193</v>
      </c>
      <c r="C50" s="13" t="s">
        <v>37</v>
      </c>
      <c r="D50" s="14"/>
      <c r="E50" s="14"/>
      <c r="F50" s="14"/>
      <c r="G50" s="14">
        <v>450000</v>
      </c>
      <c r="H50" s="14">
        <v>400000</v>
      </c>
      <c r="I50" s="14"/>
      <c r="J50" s="20">
        <f t="shared" si="2"/>
        <v>400000</v>
      </c>
    </row>
    <row r="51" spans="1:10" s="6" customFormat="1" outlineLevel="1">
      <c r="A51" s="12"/>
      <c r="B51" s="12">
        <v>5492</v>
      </c>
      <c r="C51" s="13" t="s">
        <v>38</v>
      </c>
      <c r="D51" s="14"/>
      <c r="E51" s="14"/>
      <c r="F51" s="14"/>
      <c r="G51" s="14">
        <v>61000</v>
      </c>
      <c r="H51" s="14"/>
      <c r="I51" s="58">
        <v>65000</v>
      </c>
      <c r="J51" s="20">
        <f t="shared" si="2"/>
        <v>65000</v>
      </c>
    </row>
    <row r="52" spans="1:10" s="6" customFormat="1" outlineLevel="1">
      <c r="A52" s="12"/>
      <c r="B52" s="12"/>
      <c r="C52" s="13"/>
      <c r="D52" s="14"/>
      <c r="E52" s="14"/>
      <c r="F52" s="14"/>
      <c r="G52" s="14"/>
      <c r="H52" s="14"/>
      <c r="I52" s="14"/>
      <c r="J52" s="20">
        <f t="shared" si="2"/>
        <v>0</v>
      </c>
    </row>
    <row r="53" spans="1:10" s="21" customFormat="1">
      <c r="A53" s="17">
        <v>2310</v>
      </c>
      <c r="B53" s="17" t="s">
        <v>0</v>
      </c>
      <c r="C53" s="18" t="s">
        <v>39</v>
      </c>
      <c r="D53" s="19">
        <f t="shared" ref="D53:I53" si="5">SUM(D54:D59)</f>
        <v>408000</v>
      </c>
      <c r="E53" s="19">
        <f t="shared" si="5"/>
        <v>492000</v>
      </c>
      <c r="F53" s="19">
        <f t="shared" si="5"/>
        <v>676000</v>
      </c>
      <c r="G53" s="19">
        <f t="shared" si="5"/>
        <v>120000</v>
      </c>
      <c r="H53" s="19">
        <f t="shared" si="5"/>
        <v>320000</v>
      </c>
      <c r="I53" s="19">
        <f t="shared" si="5"/>
        <v>0</v>
      </c>
      <c r="J53" s="20">
        <f t="shared" si="2"/>
        <v>320000</v>
      </c>
    </row>
    <row r="54" spans="1:10" s="6" customFormat="1" outlineLevel="1">
      <c r="A54" s="12"/>
      <c r="B54" s="12">
        <v>2139</v>
      </c>
      <c r="C54" s="13" t="s">
        <v>40</v>
      </c>
      <c r="D54" s="14">
        <v>408000</v>
      </c>
      <c r="E54" s="14">
        <v>492000</v>
      </c>
      <c r="F54" s="14">
        <v>676000</v>
      </c>
      <c r="G54" s="14" t="s">
        <v>0</v>
      </c>
      <c r="H54" s="14"/>
      <c r="I54" s="14"/>
      <c r="J54" s="20">
        <f t="shared" si="2"/>
        <v>0</v>
      </c>
    </row>
    <row r="55" spans="1:10" s="6" customFormat="1" outlineLevel="1">
      <c r="A55" s="12"/>
      <c r="B55" s="12">
        <v>2324</v>
      </c>
      <c r="C55" s="13" t="s">
        <v>41</v>
      </c>
      <c r="D55" s="14"/>
      <c r="E55" s="14"/>
      <c r="F55" s="14"/>
      <c r="G55" s="14"/>
      <c r="H55" s="14"/>
      <c r="I55" s="14"/>
      <c r="J55" s="20">
        <f t="shared" si="2"/>
        <v>0</v>
      </c>
    </row>
    <row r="56" spans="1:10" s="6" customFormat="1" outlineLevel="1">
      <c r="A56" s="12"/>
      <c r="B56" s="12">
        <v>5169</v>
      </c>
      <c r="C56" s="13" t="s">
        <v>24</v>
      </c>
      <c r="D56" s="14"/>
      <c r="E56" s="14"/>
      <c r="F56" s="14"/>
      <c r="G56" s="14">
        <v>20000</v>
      </c>
      <c r="H56" s="14">
        <v>20000</v>
      </c>
      <c r="I56" s="14"/>
      <c r="J56" s="20">
        <f t="shared" si="2"/>
        <v>20000</v>
      </c>
    </row>
    <row r="57" spans="1:10" s="6" customFormat="1" outlineLevel="1">
      <c r="A57" s="12"/>
      <c r="B57" s="12">
        <v>5171</v>
      </c>
      <c r="C57" s="13" t="s">
        <v>31</v>
      </c>
      <c r="D57" s="14"/>
      <c r="E57" s="14"/>
      <c r="F57" s="14"/>
      <c r="G57" s="14">
        <v>100000</v>
      </c>
      <c r="H57" s="14">
        <v>300000</v>
      </c>
      <c r="I57" s="14"/>
      <c r="J57" s="20">
        <f t="shared" si="2"/>
        <v>300000</v>
      </c>
    </row>
    <row r="58" spans="1:10" s="6" customFormat="1" outlineLevel="1">
      <c r="A58" s="12"/>
      <c r="B58" s="12"/>
      <c r="C58" s="13"/>
      <c r="D58" s="14"/>
      <c r="E58" s="14"/>
      <c r="F58" s="14"/>
      <c r="G58" s="14"/>
      <c r="H58" s="14"/>
      <c r="I58" s="14"/>
      <c r="J58" s="20">
        <f t="shared" si="2"/>
        <v>0</v>
      </c>
    </row>
    <row r="59" spans="1:10" s="6" customFormat="1" outlineLevel="1">
      <c r="A59" s="12"/>
      <c r="B59" s="12"/>
      <c r="C59" s="13"/>
      <c r="D59" s="14"/>
      <c r="E59" s="14"/>
      <c r="F59" s="14"/>
      <c r="G59" s="14"/>
      <c r="H59" s="14"/>
      <c r="I59" s="14"/>
      <c r="J59" s="20">
        <f t="shared" si="2"/>
        <v>0</v>
      </c>
    </row>
    <row r="60" spans="1:10" s="21" customFormat="1">
      <c r="A60" s="17">
        <v>2321</v>
      </c>
      <c r="B60" s="17" t="s">
        <v>0</v>
      </c>
      <c r="C60" s="18" t="s">
        <v>42</v>
      </c>
      <c r="D60" s="19">
        <f t="shared" ref="D60:I60" si="6">SUM(D61:D78)</f>
        <v>1280000</v>
      </c>
      <c r="E60" s="19">
        <f t="shared" si="6"/>
        <v>1000000</v>
      </c>
      <c r="F60" s="19">
        <f t="shared" si="6"/>
        <v>2000000</v>
      </c>
      <c r="G60" s="19">
        <f t="shared" si="6"/>
        <v>1385300</v>
      </c>
      <c r="H60" s="19">
        <f t="shared" si="6"/>
        <v>1210000</v>
      </c>
      <c r="I60" s="19">
        <f t="shared" si="6"/>
        <v>6890300</v>
      </c>
      <c r="J60" s="20">
        <f t="shared" si="2"/>
        <v>8100300</v>
      </c>
    </row>
    <row r="61" spans="1:10" s="6" customFormat="1" outlineLevel="1">
      <c r="A61" s="12"/>
      <c r="B61" s="12">
        <v>2111</v>
      </c>
      <c r="C61" s="13" t="s">
        <v>43</v>
      </c>
      <c r="D61" s="14">
        <v>1280000</v>
      </c>
      <c r="E61" s="14">
        <v>1000000</v>
      </c>
      <c r="F61" s="63">
        <v>2000000</v>
      </c>
      <c r="G61" s="14"/>
      <c r="H61" s="14"/>
      <c r="I61" s="14"/>
      <c r="J61" s="20">
        <f t="shared" ref="J61:J94" si="7">+H61+I61</f>
        <v>0</v>
      </c>
    </row>
    <row r="62" spans="1:10" s="6" customFormat="1" outlineLevel="1">
      <c r="A62" s="12"/>
      <c r="B62" s="12">
        <v>5011</v>
      </c>
      <c r="C62" s="13" t="s">
        <v>153</v>
      </c>
      <c r="D62" s="14"/>
      <c r="E62" s="14"/>
      <c r="F62" s="63"/>
      <c r="G62" s="14">
        <v>125000</v>
      </c>
      <c r="H62" s="14">
        <v>250000</v>
      </c>
      <c r="I62" s="14"/>
      <c r="J62" s="20">
        <f t="shared" si="7"/>
        <v>250000</v>
      </c>
    </row>
    <row r="63" spans="1:10" s="6" customFormat="1" outlineLevel="1">
      <c r="A63" s="12"/>
      <c r="B63" s="12">
        <v>5021</v>
      </c>
      <c r="C63" s="13" t="s">
        <v>44</v>
      </c>
      <c r="D63" s="14"/>
      <c r="E63" s="14"/>
      <c r="F63" s="14"/>
      <c r="G63" s="14"/>
      <c r="H63" s="14">
        <v>10000</v>
      </c>
      <c r="I63" s="14"/>
      <c r="J63" s="20">
        <v>10000</v>
      </c>
    </row>
    <row r="64" spans="1:10" s="6" customFormat="1" outlineLevel="1">
      <c r="A64" s="12"/>
      <c r="B64" s="12">
        <v>5031</v>
      </c>
      <c r="C64" s="13" t="s">
        <v>45</v>
      </c>
      <c r="D64" s="14"/>
      <c r="E64" s="14"/>
      <c r="F64" s="14"/>
      <c r="G64" s="14">
        <v>30000</v>
      </c>
      <c r="H64" s="14">
        <v>60000</v>
      </c>
      <c r="I64" s="14"/>
      <c r="J64" s="20">
        <f t="shared" si="7"/>
        <v>60000</v>
      </c>
    </row>
    <row r="65" spans="1:10" s="6" customFormat="1" outlineLevel="1">
      <c r="A65" s="12"/>
      <c r="B65" s="12">
        <v>5032</v>
      </c>
      <c r="C65" s="13" t="s">
        <v>45</v>
      </c>
      <c r="D65" s="14"/>
      <c r="E65" s="14"/>
      <c r="F65" s="14"/>
      <c r="G65" s="14">
        <v>11000</v>
      </c>
      <c r="H65" s="14">
        <v>25000</v>
      </c>
      <c r="I65" s="14"/>
      <c r="J65" s="20">
        <f t="shared" si="7"/>
        <v>25000</v>
      </c>
    </row>
    <row r="66" spans="1:10" s="6" customFormat="1" outlineLevel="1">
      <c r="A66" s="12"/>
      <c r="B66" s="12">
        <v>5137</v>
      </c>
      <c r="C66" s="13" t="s">
        <v>46</v>
      </c>
      <c r="D66" s="14"/>
      <c r="E66" s="14"/>
      <c r="F66" s="14"/>
      <c r="G66" s="14">
        <v>20000</v>
      </c>
      <c r="H66" s="14">
        <v>30000</v>
      </c>
      <c r="I66" s="14"/>
      <c r="J66" s="20">
        <f t="shared" si="7"/>
        <v>30000</v>
      </c>
    </row>
    <row r="67" spans="1:10" s="6" customFormat="1" outlineLevel="1">
      <c r="A67" s="12"/>
      <c r="B67" s="12">
        <v>5139</v>
      </c>
      <c r="C67" s="13" t="s">
        <v>29</v>
      </c>
      <c r="D67" s="14"/>
      <c r="E67" s="14"/>
      <c r="F67" s="14"/>
      <c r="G67" s="14">
        <v>5000</v>
      </c>
      <c r="H67" s="14">
        <v>120000</v>
      </c>
      <c r="I67" s="14"/>
      <c r="J67" s="20">
        <f t="shared" si="7"/>
        <v>120000</v>
      </c>
    </row>
    <row r="68" spans="1:10" s="6" customFormat="1" outlineLevel="1">
      <c r="A68" s="12"/>
      <c r="B68" s="12">
        <v>5151</v>
      </c>
      <c r="C68" s="13" t="s">
        <v>47</v>
      </c>
      <c r="D68" s="14"/>
      <c r="E68" s="14"/>
      <c r="F68" s="14"/>
      <c r="G68" s="14">
        <v>1000</v>
      </c>
      <c r="H68" s="14">
        <v>5000</v>
      </c>
      <c r="I68" s="14"/>
      <c r="J68" s="20">
        <f t="shared" si="7"/>
        <v>5000</v>
      </c>
    </row>
    <row r="69" spans="1:10" s="6" customFormat="1" outlineLevel="1">
      <c r="A69" s="12"/>
      <c r="B69" s="12">
        <v>5154</v>
      </c>
      <c r="C69" s="13" t="s">
        <v>48</v>
      </c>
      <c r="D69" s="14"/>
      <c r="E69" s="14"/>
      <c r="F69" s="14"/>
      <c r="G69" s="14">
        <v>500000</v>
      </c>
      <c r="H69" s="14">
        <v>280000</v>
      </c>
      <c r="I69" s="14"/>
      <c r="J69" s="20">
        <f t="shared" si="7"/>
        <v>280000</v>
      </c>
    </row>
    <row r="70" spans="1:10" s="6" customFormat="1" outlineLevel="1">
      <c r="A70" s="12"/>
      <c r="B70" s="12">
        <v>5162</v>
      </c>
      <c r="C70" s="13" t="s">
        <v>49</v>
      </c>
      <c r="D70" s="14"/>
      <c r="E70" s="14"/>
      <c r="F70" s="14"/>
      <c r="G70" s="14">
        <v>1000</v>
      </c>
      <c r="H70" s="14">
        <v>5000</v>
      </c>
      <c r="I70" s="14"/>
      <c r="J70" s="20">
        <f t="shared" si="7"/>
        <v>5000</v>
      </c>
    </row>
    <row r="71" spans="1:10" s="6" customFormat="1" outlineLevel="1">
      <c r="A71" s="12"/>
      <c r="B71" s="12">
        <v>5169</v>
      </c>
      <c r="C71" s="13" t="s">
        <v>24</v>
      </c>
      <c r="D71" s="14"/>
      <c r="E71" s="14"/>
      <c r="F71" s="14"/>
      <c r="G71" s="14">
        <v>542300</v>
      </c>
      <c r="H71" s="14">
        <v>350000</v>
      </c>
      <c r="I71" s="14"/>
      <c r="J71" s="20">
        <f t="shared" si="7"/>
        <v>350000</v>
      </c>
    </row>
    <row r="72" spans="1:10" s="6" customFormat="1" outlineLevel="1">
      <c r="A72" s="12"/>
      <c r="B72" s="12">
        <v>5171</v>
      </c>
      <c r="C72" s="13" t="s">
        <v>31</v>
      </c>
      <c r="D72" s="14"/>
      <c r="E72" s="14"/>
      <c r="F72" s="14"/>
      <c r="G72" s="14">
        <v>150000</v>
      </c>
      <c r="H72" s="14">
        <v>50000</v>
      </c>
      <c r="I72" s="14"/>
      <c r="J72" s="20">
        <f t="shared" si="7"/>
        <v>50000</v>
      </c>
    </row>
    <row r="73" spans="1:10" s="6" customFormat="1" outlineLevel="1">
      <c r="A73" s="12"/>
      <c r="B73" s="12">
        <v>5362</v>
      </c>
      <c r="C73" s="13" t="s">
        <v>229</v>
      </c>
      <c r="D73" s="14"/>
      <c r="E73" s="14"/>
      <c r="F73" s="14"/>
      <c r="G73" s="14"/>
      <c r="H73" s="14">
        <v>25000</v>
      </c>
      <c r="I73" s="14"/>
      <c r="J73" s="20">
        <f t="shared" si="7"/>
        <v>25000</v>
      </c>
    </row>
    <row r="74" spans="1:10" s="6" customFormat="1" outlineLevel="1">
      <c r="A74" s="12"/>
      <c r="B74" s="12">
        <v>6121</v>
      </c>
      <c r="C74" s="13" t="s">
        <v>50</v>
      </c>
      <c r="D74" s="14"/>
      <c r="E74" s="14"/>
      <c r="F74" s="14"/>
      <c r="G74" s="14" t="s">
        <v>0</v>
      </c>
      <c r="H74" s="14"/>
      <c r="I74" s="28"/>
      <c r="J74" s="20">
        <f t="shared" si="7"/>
        <v>0</v>
      </c>
    </row>
    <row r="75" spans="1:10" s="6" customFormat="1" outlineLevel="1">
      <c r="A75" s="12"/>
      <c r="B75" s="12">
        <v>6121</v>
      </c>
      <c r="C75" s="13" t="s">
        <v>51</v>
      </c>
      <c r="D75" s="14"/>
      <c r="E75" s="14"/>
      <c r="F75" s="14"/>
      <c r="G75" s="14" t="s">
        <v>0</v>
      </c>
      <c r="H75" s="14"/>
      <c r="I75" s="28"/>
      <c r="J75" s="20">
        <f t="shared" si="7"/>
        <v>0</v>
      </c>
    </row>
    <row r="76" spans="1:10" s="6" customFormat="1" outlineLevel="1">
      <c r="A76" s="12"/>
      <c r="B76" s="12">
        <v>6121</v>
      </c>
      <c r="C76" s="13" t="s">
        <v>240</v>
      </c>
      <c r="D76" s="14"/>
      <c r="E76" s="14"/>
      <c r="F76" s="14"/>
      <c r="G76" s="14"/>
      <c r="H76" s="14"/>
      <c r="I76" s="14">
        <v>390300</v>
      </c>
      <c r="J76" s="20">
        <f t="shared" si="7"/>
        <v>390300</v>
      </c>
    </row>
    <row r="77" spans="1:10" s="6" customFormat="1" outlineLevel="1">
      <c r="A77" s="12"/>
      <c r="B77" s="12">
        <v>6121</v>
      </c>
      <c r="C77" s="13" t="s">
        <v>231</v>
      </c>
      <c r="D77" s="14"/>
      <c r="E77" s="14"/>
      <c r="F77" s="14"/>
      <c r="G77" s="14"/>
      <c r="H77" s="14"/>
      <c r="I77" s="75">
        <v>6500000</v>
      </c>
      <c r="J77" s="20">
        <f t="shared" si="7"/>
        <v>6500000</v>
      </c>
    </row>
    <row r="78" spans="1:10" s="6" customFormat="1" outlineLevel="1">
      <c r="A78" s="12"/>
      <c r="B78" s="12"/>
      <c r="C78" s="13" t="s">
        <v>0</v>
      </c>
      <c r="D78" s="14"/>
      <c r="E78" s="14"/>
      <c r="F78" s="14"/>
      <c r="G78" s="14"/>
      <c r="H78" s="14" t="s">
        <v>0</v>
      </c>
      <c r="I78" s="14"/>
      <c r="J78" s="20" t="s">
        <v>0</v>
      </c>
    </row>
    <row r="79" spans="1:10" s="21" customFormat="1">
      <c r="A79" s="17">
        <v>2333</v>
      </c>
      <c r="B79" s="17"/>
      <c r="C79" s="18" t="s">
        <v>52</v>
      </c>
      <c r="D79" s="19">
        <f>SUM(D80:D83)</f>
        <v>0</v>
      </c>
      <c r="E79" s="19"/>
      <c r="F79" s="19"/>
      <c r="G79" s="19">
        <f>SUM(G80:G83)</f>
        <v>150000</v>
      </c>
      <c r="H79" s="19">
        <f>SUM(H80:H83)</f>
        <v>20000</v>
      </c>
      <c r="I79" s="19">
        <f>SUM(I80:I83)</f>
        <v>1300000</v>
      </c>
      <c r="J79" s="20">
        <f t="shared" si="7"/>
        <v>1320000</v>
      </c>
    </row>
    <row r="80" spans="1:10" s="6" customFormat="1" outlineLevel="1">
      <c r="A80" s="12"/>
      <c r="B80" s="12">
        <v>5169</v>
      </c>
      <c r="C80" s="13" t="s">
        <v>53</v>
      </c>
      <c r="D80" s="14"/>
      <c r="E80" s="14"/>
      <c r="F80" s="14"/>
      <c r="G80" s="14">
        <v>150000</v>
      </c>
      <c r="H80" s="14">
        <v>20000</v>
      </c>
      <c r="I80" s="28"/>
      <c r="J80" s="20">
        <f t="shared" si="7"/>
        <v>20000</v>
      </c>
    </row>
    <row r="81" spans="1:14" s="6" customFormat="1" outlineLevel="1">
      <c r="A81" s="12"/>
      <c r="B81" s="12">
        <v>5125</v>
      </c>
      <c r="C81" s="13" t="s">
        <v>54</v>
      </c>
      <c r="D81" s="14"/>
      <c r="E81" s="14"/>
      <c r="F81" s="14"/>
      <c r="G81" s="14"/>
      <c r="H81" s="14"/>
      <c r="I81" s="28"/>
      <c r="J81" s="20">
        <f t="shared" si="7"/>
        <v>0</v>
      </c>
    </row>
    <row r="82" spans="1:14" s="6" customFormat="1" outlineLevel="1">
      <c r="A82" s="12"/>
      <c r="B82" s="12">
        <v>6121</v>
      </c>
      <c r="C82" s="13" t="s">
        <v>34</v>
      </c>
      <c r="D82" s="14"/>
      <c r="E82" s="14"/>
      <c r="F82" s="14"/>
      <c r="G82" s="14"/>
      <c r="H82" s="14"/>
      <c r="I82" s="14"/>
      <c r="J82" s="20">
        <f t="shared" si="7"/>
        <v>0</v>
      </c>
    </row>
    <row r="83" spans="1:14" s="6" customFormat="1" outlineLevel="1">
      <c r="A83" s="12"/>
      <c r="B83" s="12">
        <v>6121</v>
      </c>
      <c r="C83" s="13" t="s">
        <v>55</v>
      </c>
      <c r="D83" s="14"/>
      <c r="E83" s="14"/>
      <c r="F83" s="14"/>
      <c r="G83" s="14"/>
      <c r="H83" s="14"/>
      <c r="I83" s="75">
        <v>1300000</v>
      </c>
      <c r="J83" s="20">
        <f t="shared" si="7"/>
        <v>1300000</v>
      </c>
    </row>
    <row r="84" spans="1:14" s="6" customFormat="1" outlineLevel="1">
      <c r="A84" s="12"/>
      <c r="B84" s="12"/>
      <c r="C84" s="13"/>
      <c r="D84" s="14"/>
      <c r="E84" s="14"/>
      <c r="F84" s="14"/>
      <c r="G84" s="14"/>
      <c r="H84" s="14"/>
      <c r="I84" s="75"/>
      <c r="J84" s="20"/>
    </row>
    <row r="85" spans="1:14" s="21" customFormat="1">
      <c r="A85" s="17">
        <v>2339</v>
      </c>
      <c r="B85" s="17"/>
      <c r="C85" s="18" t="s">
        <v>56</v>
      </c>
      <c r="D85" s="19">
        <f>SUM(D86:D88)</f>
        <v>0</v>
      </c>
      <c r="E85" s="19"/>
      <c r="F85" s="19"/>
      <c r="G85" s="19">
        <f>SUM(G86:G88)</f>
        <v>0</v>
      </c>
      <c r="H85" s="19"/>
      <c r="I85" s="19"/>
      <c r="J85" s="20">
        <f t="shared" si="7"/>
        <v>0</v>
      </c>
    </row>
    <row r="86" spans="1:14" s="6" customFormat="1" outlineLevel="1">
      <c r="A86" s="12"/>
      <c r="B86" s="12">
        <v>6121</v>
      </c>
      <c r="C86" s="13" t="s">
        <v>57</v>
      </c>
      <c r="D86" s="14"/>
      <c r="E86" s="14"/>
      <c r="F86" s="14"/>
      <c r="G86" s="14"/>
      <c r="H86" s="14"/>
      <c r="I86" s="28"/>
      <c r="J86" s="20">
        <f t="shared" si="7"/>
        <v>0</v>
      </c>
    </row>
    <row r="87" spans="1:14" s="6" customFormat="1" outlineLevel="1">
      <c r="A87" s="12"/>
      <c r="B87" s="12">
        <v>5169</v>
      </c>
      <c r="C87" s="13" t="s">
        <v>24</v>
      </c>
      <c r="D87" s="14"/>
      <c r="E87" s="14"/>
      <c r="F87" s="14"/>
      <c r="G87" s="14" t="s">
        <v>0</v>
      </c>
      <c r="H87" s="14"/>
      <c r="I87" s="22"/>
      <c r="J87" s="20">
        <f t="shared" si="7"/>
        <v>0</v>
      </c>
    </row>
    <row r="88" spans="1:14" s="6" customFormat="1" outlineLevel="1">
      <c r="A88" s="12"/>
      <c r="B88" s="12"/>
      <c r="C88" s="13"/>
      <c r="D88" s="14"/>
      <c r="E88" s="14"/>
      <c r="F88" s="14"/>
      <c r="G88" s="14"/>
      <c r="H88" s="14"/>
      <c r="I88" s="14"/>
      <c r="J88" s="20">
        <f t="shared" si="7"/>
        <v>0</v>
      </c>
    </row>
    <row r="89" spans="1:14" s="21" customFormat="1">
      <c r="A89" s="17">
        <v>3111</v>
      </c>
      <c r="B89" s="17"/>
      <c r="C89" s="18" t="s">
        <v>58</v>
      </c>
      <c r="D89" s="19">
        <f t="shared" ref="D89:I89" si="8">SUM(D90:D95)</f>
        <v>0</v>
      </c>
      <c r="E89" s="19">
        <f t="shared" si="8"/>
        <v>641000</v>
      </c>
      <c r="F89" s="19">
        <f t="shared" si="8"/>
        <v>660000</v>
      </c>
      <c r="G89" s="19">
        <f t="shared" si="8"/>
        <v>1640000</v>
      </c>
      <c r="H89" s="19">
        <f t="shared" si="8"/>
        <v>2920000</v>
      </c>
      <c r="I89" s="19">
        <f t="shared" si="8"/>
        <v>0</v>
      </c>
      <c r="J89" s="20">
        <f t="shared" si="7"/>
        <v>2920000</v>
      </c>
    </row>
    <row r="90" spans="1:14" s="6" customFormat="1" outlineLevel="1">
      <c r="A90" s="12"/>
      <c r="B90" s="12">
        <v>6121</v>
      </c>
      <c r="C90" s="13" t="s">
        <v>59</v>
      </c>
      <c r="D90" s="14"/>
      <c r="E90" s="14"/>
      <c r="F90" s="14"/>
      <c r="G90" s="14"/>
      <c r="H90" s="14">
        <v>500000</v>
      </c>
      <c r="I90" s="14"/>
      <c r="J90" s="20">
        <f t="shared" si="7"/>
        <v>500000</v>
      </c>
    </row>
    <row r="91" spans="1:14" s="6" customFormat="1" outlineLevel="1">
      <c r="A91" s="12"/>
      <c r="B91" s="23">
        <v>5331</v>
      </c>
      <c r="C91" s="13" t="s">
        <v>60</v>
      </c>
      <c r="D91" s="14"/>
      <c r="E91" s="14"/>
      <c r="F91" s="14"/>
      <c r="G91" s="27">
        <v>1640000</v>
      </c>
      <c r="H91" s="56">
        <v>2400000</v>
      </c>
      <c r="I91" s="14"/>
      <c r="J91" s="20">
        <f t="shared" si="7"/>
        <v>2400000</v>
      </c>
    </row>
    <row r="92" spans="1:14" s="6" customFormat="1" outlineLevel="1">
      <c r="A92" s="12"/>
      <c r="B92" s="12">
        <v>5169</v>
      </c>
      <c r="C92" s="13" t="s">
        <v>24</v>
      </c>
      <c r="D92" s="14"/>
      <c r="E92" s="14"/>
      <c r="F92" s="14"/>
      <c r="G92" s="14" t="s">
        <v>0</v>
      </c>
      <c r="H92" s="14">
        <v>20000</v>
      </c>
      <c r="I92" s="14"/>
      <c r="J92" s="20">
        <f t="shared" si="7"/>
        <v>20000</v>
      </c>
    </row>
    <row r="93" spans="1:14" s="6" customFormat="1" outlineLevel="1">
      <c r="A93" s="12"/>
      <c r="B93" s="23">
        <v>5321</v>
      </c>
      <c r="C93" s="13" t="s">
        <v>61</v>
      </c>
      <c r="D93" s="14"/>
      <c r="E93" s="14"/>
      <c r="F93" s="14"/>
      <c r="G93" s="14"/>
      <c r="H93" s="14"/>
      <c r="I93" s="14"/>
      <c r="J93" s="20">
        <f t="shared" si="7"/>
        <v>0</v>
      </c>
    </row>
    <row r="94" spans="1:14" s="6" customFormat="1" outlineLevel="1">
      <c r="A94" s="12"/>
      <c r="B94" s="77"/>
      <c r="C94" s="78" t="s">
        <v>62</v>
      </c>
      <c r="D94" s="14"/>
      <c r="E94" s="14">
        <v>641000</v>
      </c>
      <c r="F94" s="63">
        <v>660000</v>
      </c>
      <c r="G94" s="22" t="s">
        <v>0</v>
      </c>
      <c r="H94" s="22"/>
      <c r="I94" s="14"/>
      <c r="J94" s="20">
        <f t="shared" si="7"/>
        <v>0</v>
      </c>
    </row>
    <row r="95" spans="1:14" s="6" customFormat="1" outlineLevel="1">
      <c r="A95" s="12"/>
      <c r="B95" s="12"/>
      <c r="C95" s="13"/>
      <c r="D95" s="14"/>
      <c r="E95" s="14"/>
      <c r="F95" s="14"/>
      <c r="G95" s="14"/>
      <c r="H95" s="14"/>
      <c r="I95" s="14"/>
      <c r="J95" s="20">
        <f t="shared" ref="J95:J120" si="9">+H95+I95</f>
        <v>0</v>
      </c>
    </row>
    <row r="96" spans="1:14" s="21" customFormat="1">
      <c r="A96" s="17">
        <v>3113</v>
      </c>
      <c r="B96" s="17"/>
      <c r="C96" s="18" t="s">
        <v>63</v>
      </c>
      <c r="D96" s="19">
        <f>SUM(D97:D103)</f>
        <v>0</v>
      </c>
      <c r="E96" s="19"/>
      <c r="F96" s="19"/>
      <c r="G96" s="19">
        <f>SUM(G97:G103)</f>
        <v>1320000</v>
      </c>
      <c r="H96" s="19">
        <f>SUM(H97:H103)</f>
        <v>2020000</v>
      </c>
      <c r="I96" s="19">
        <f>SUM(I97:I103)</f>
        <v>3000000</v>
      </c>
      <c r="J96" s="20">
        <f t="shared" si="9"/>
        <v>5020000</v>
      </c>
      <c r="N96" s="66"/>
    </row>
    <row r="97" spans="1:10" s="6" customFormat="1" outlineLevel="1">
      <c r="A97" s="12"/>
      <c r="B97" s="12">
        <v>5169</v>
      </c>
      <c r="C97" s="13" t="s">
        <v>64</v>
      </c>
      <c r="D97" s="14" t="s">
        <v>0</v>
      </c>
      <c r="E97" s="14"/>
      <c r="F97" s="14"/>
      <c r="G97" s="14" t="s">
        <v>0</v>
      </c>
      <c r="H97" s="14"/>
      <c r="I97" s="14"/>
      <c r="J97" s="20">
        <f t="shared" si="9"/>
        <v>0</v>
      </c>
    </row>
    <row r="98" spans="1:10" s="6" customFormat="1" outlineLevel="1">
      <c r="A98" s="12"/>
      <c r="B98" s="23">
        <v>5331</v>
      </c>
      <c r="C98" s="13" t="s">
        <v>65</v>
      </c>
      <c r="D98" s="14"/>
      <c r="E98" s="14"/>
      <c r="F98" s="14"/>
      <c r="G98" s="27">
        <v>1270000</v>
      </c>
      <c r="H98" s="57">
        <v>1670000</v>
      </c>
      <c r="I98" s="14"/>
      <c r="J98" s="20">
        <f t="shared" si="9"/>
        <v>1670000</v>
      </c>
    </row>
    <row r="99" spans="1:10" s="6" customFormat="1" outlineLevel="1">
      <c r="A99" s="12"/>
      <c r="B99" s="12">
        <v>5171</v>
      </c>
      <c r="C99" s="13" t="s">
        <v>66</v>
      </c>
      <c r="D99" s="14"/>
      <c r="E99" s="14"/>
      <c r="F99" s="14"/>
      <c r="G99" s="27">
        <v>50000</v>
      </c>
      <c r="H99" s="14">
        <v>350000</v>
      </c>
      <c r="I99" s="14"/>
      <c r="J99" s="20">
        <f t="shared" si="9"/>
        <v>350000</v>
      </c>
    </row>
    <row r="100" spans="1:10" s="6" customFormat="1" outlineLevel="1">
      <c r="A100" s="12"/>
      <c r="B100" s="23">
        <v>5321</v>
      </c>
      <c r="C100" s="13" t="s">
        <v>67</v>
      </c>
      <c r="D100" s="14"/>
      <c r="E100" s="14"/>
      <c r="F100" s="14"/>
      <c r="G100" s="27"/>
      <c r="H100" s="14"/>
      <c r="I100" s="14"/>
      <c r="J100" s="20">
        <f t="shared" si="9"/>
        <v>0</v>
      </c>
    </row>
    <row r="101" spans="1:10" s="6" customFormat="1" outlineLevel="1">
      <c r="A101" s="12"/>
      <c r="B101" s="12"/>
      <c r="C101" s="13" t="s">
        <v>68</v>
      </c>
      <c r="D101" s="14"/>
      <c r="E101" s="14"/>
      <c r="F101" s="14"/>
      <c r="G101" s="27"/>
      <c r="H101" s="56"/>
      <c r="I101" s="14"/>
      <c r="J101" s="20">
        <f t="shared" si="9"/>
        <v>0</v>
      </c>
    </row>
    <row r="102" spans="1:10" s="6" customFormat="1" outlineLevel="1">
      <c r="A102" s="12"/>
      <c r="B102" s="12"/>
      <c r="C102" s="13" t="s">
        <v>194</v>
      </c>
      <c r="D102" s="14"/>
      <c r="E102" s="14"/>
      <c r="F102" s="14"/>
      <c r="G102" s="27" t="s">
        <v>0</v>
      </c>
      <c r="H102" s="57"/>
      <c r="I102" s="14"/>
      <c r="J102" s="20">
        <f t="shared" si="9"/>
        <v>0</v>
      </c>
    </row>
    <row r="103" spans="1:10" s="6" customFormat="1" outlineLevel="1">
      <c r="A103" s="12"/>
      <c r="B103" s="12">
        <v>6121</v>
      </c>
      <c r="C103" s="13" t="s">
        <v>218</v>
      </c>
      <c r="D103" s="14"/>
      <c r="E103" s="14"/>
      <c r="F103" s="14"/>
      <c r="G103" s="14"/>
      <c r="H103" s="14"/>
      <c r="I103" s="14">
        <v>3000000</v>
      </c>
      <c r="J103" s="20">
        <f t="shared" si="9"/>
        <v>3000000</v>
      </c>
    </row>
    <row r="104" spans="1:10" s="6" customFormat="1" outlineLevel="1">
      <c r="A104" s="12"/>
      <c r="B104" s="12"/>
      <c r="C104" s="13"/>
      <c r="D104" s="14"/>
      <c r="E104" s="14"/>
      <c r="F104" s="14"/>
      <c r="G104" s="14"/>
      <c r="H104" s="14"/>
      <c r="I104" s="14"/>
      <c r="J104" s="20"/>
    </row>
    <row r="105" spans="1:10" s="21" customFormat="1">
      <c r="A105" s="17">
        <v>3314</v>
      </c>
      <c r="B105" s="17"/>
      <c r="C105" s="18" t="s">
        <v>69</v>
      </c>
      <c r="D105" s="19">
        <f t="shared" ref="D105:I105" si="10">SUM(D106:D114)</f>
        <v>1100</v>
      </c>
      <c r="E105" s="19">
        <f t="shared" si="10"/>
        <v>1800</v>
      </c>
      <c r="F105" s="19">
        <f t="shared" si="10"/>
        <v>1800</v>
      </c>
      <c r="G105" s="19">
        <f t="shared" si="10"/>
        <v>170000</v>
      </c>
      <c r="H105" s="19">
        <f t="shared" si="10"/>
        <v>165000</v>
      </c>
      <c r="I105" s="19">
        <f t="shared" si="10"/>
        <v>0</v>
      </c>
      <c r="J105" s="20">
        <f t="shared" si="9"/>
        <v>165000</v>
      </c>
    </row>
    <row r="106" spans="1:10" s="6" customFormat="1" outlineLevel="1">
      <c r="A106" s="12"/>
      <c r="B106" s="12">
        <v>5021</v>
      </c>
      <c r="C106" s="13" t="s">
        <v>70</v>
      </c>
      <c r="D106" s="14"/>
      <c r="E106" s="14"/>
      <c r="F106" s="14"/>
      <c r="G106" s="14">
        <v>60000</v>
      </c>
      <c r="H106" s="14">
        <v>70000</v>
      </c>
      <c r="I106" s="14"/>
      <c r="J106" s="20">
        <f t="shared" si="9"/>
        <v>70000</v>
      </c>
    </row>
    <row r="107" spans="1:10" s="6" customFormat="1" outlineLevel="1">
      <c r="A107" s="12"/>
      <c r="B107" s="12">
        <v>5031</v>
      </c>
      <c r="C107" s="13" t="s">
        <v>45</v>
      </c>
      <c r="D107" s="14"/>
      <c r="E107" s="14"/>
      <c r="F107" s="14"/>
      <c r="G107" s="14">
        <v>16000</v>
      </c>
      <c r="H107" s="14">
        <v>0</v>
      </c>
      <c r="I107" s="14"/>
      <c r="J107" s="20">
        <f t="shared" si="9"/>
        <v>0</v>
      </c>
    </row>
    <row r="108" spans="1:10" s="6" customFormat="1" outlineLevel="1">
      <c r="A108" s="12"/>
      <c r="B108" s="12">
        <v>5032</v>
      </c>
      <c r="C108" s="13" t="s">
        <v>71</v>
      </c>
      <c r="D108" s="14"/>
      <c r="E108" s="14"/>
      <c r="F108" s="14"/>
      <c r="G108" s="14">
        <v>8000</v>
      </c>
      <c r="H108" s="14">
        <v>0</v>
      </c>
      <c r="I108" s="14"/>
      <c r="J108" s="20">
        <f t="shared" si="9"/>
        <v>0</v>
      </c>
    </row>
    <row r="109" spans="1:10" s="6" customFormat="1" outlineLevel="1">
      <c r="A109" s="12"/>
      <c r="B109" s="12">
        <v>5171</v>
      </c>
      <c r="C109" s="13" t="s">
        <v>72</v>
      </c>
      <c r="D109" s="14"/>
      <c r="E109" s="14"/>
      <c r="F109" s="14"/>
      <c r="G109" s="14">
        <v>20000</v>
      </c>
      <c r="H109" s="14">
        <v>5000</v>
      </c>
      <c r="I109" s="14"/>
      <c r="J109" s="20">
        <f t="shared" si="9"/>
        <v>5000</v>
      </c>
    </row>
    <row r="110" spans="1:10" s="6" customFormat="1" outlineLevel="1">
      <c r="A110" s="12"/>
      <c r="B110" s="12">
        <v>5136</v>
      </c>
      <c r="C110" s="13" t="s">
        <v>73</v>
      </c>
      <c r="D110" s="14"/>
      <c r="E110" s="14"/>
      <c r="F110" s="14"/>
      <c r="G110" s="14">
        <v>35000</v>
      </c>
      <c r="H110" s="14">
        <v>65000</v>
      </c>
      <c r="I110" s="14"/>
      <c r="J110" s="20">
        <f t="shared" si="9"/>
        <v>65000</v>
      </c>
    </row>
    <row r="111" spans="1:10" s="6" customFormat="1" outlineLevel="1">
      <c r="A111" s="12"/>
      <c r="B111" s="12">
        <v>5137</v>
      </c>
      <c r="C111" s="13" t="s">
        <v>74</v>
      </c>
      <c r="D111" s="14"/>
      <c r="E111" s="14"/>
      <c r="F111" s="14"/>
      <c r="G111" s="14">
        <v>25000</v>
      </c>
      <c r="H111" s="14">
        <v>15000</v>
      </c>
      <c r="I111" s="14"/>
      <c r="J111" s="20">
        <f t="shared" si="9"/>
        <v>15000</v>
      </c>
    </row>
    <row r="112" spans="1:10" s="6" customFormat="1" outlineLevel="1">
      <c r="A112" s="12"/>
      <c r="B112" s="12">
        <v>2111</v>
      </c>
      <c r="C112" s="13" t="s">
        <v>75</v>
      </c>
      <c r="D112" s="14">
        <v>1100</v>
      </c>
      <c r="E112" s="14">
        <v>1800</v>
      </c>
      <c r="F112" s="14">
        <v>1800</v>
      </c>
      <c r="G112" s="14"/>
      <c r="H112" s="14"/>
      <c r="I112" s="14"/>
      <c r="J112" s="20">
        <f t="shared" si="9"/>
        <v>0</v>
      </c>
    </row>
    <row r="113" spans="1:10" s="6" customFormat="1" outlineLevel="1">
      <c r="A113" s="12"/>
      <c r="B113" s="12">
        <v>5139</v>
      </c>
      <c r="C113" s="13" t="s">
        <v>76</v>
      </c>
      <c r="D113" s="14"/>
      <c r="E113" s="14"/>
      <c r="F113" s="14"/>
      <c r="G113" s="14">
        <v>6000</v>
      </c>
      <c r="H113" s="14">
        <v>10000</v>
      </c>
      <c r="I113" s="14"/>
      <c r="J113" s="20">
        <f t="shared" si="9"/>
        <v>10000</v>
      </c>
    </row>
    <row r="114" spans="1:10" s="6" customFormat="1" outlineLevel="1">
      <c r="A114" s="12"/>
      <c r="B114" s="12" t="s">
        <v>0</v>
      </c>
      <c r="C114" s="13" t="s">
        <v>0</v>
      </c>
      <c r="D114" s="14" t="s">
        <v>0</v>
      </c>
      <c r="E114" s="14"/>
      <c r="F114" s="14"/>
      <c r="G114" s="14"/>
      <c r="H114" s="14"/>
      <c r="I114" s="14"/>
      <c r="J114" s="20">
        <f t="shared" si="9"/>
        <v>0</v>
      </c>
    </row>
    <row r="115" spans="1:10" s="21" customFormat="1">
      <c r="A115" s="17">
        <v>3319</v>
      </c>
      <c r="B115" s="17"/>
      <c r="C115" s="18" t="s">
        <v>77</v>
      </c>
      <c r="D115" s="19">
        <f>SUM(D116:D118)</f>
        <v>0</v>
      </c>
      <c r="E115" s="19">
        <v>0</v>
      </c>
      <c r="F115" s="19">
        <v>50000</v>
      </c>
      <c r="G115" s="19">
        <f>SUM(G116:G118)</f>
        <v>3000</v>
      </c>
      <c r="H115" s="19">
        <f>SUM(H116:H118)</f>
        <v>116000</v>
      </c>
      <c r="I115" s="19"/>
      <c r="J115" s="20">
        <f t="shared" si="9"/>
        <v>116000</v>
      </c>
    </row>
    <row r="116" spans="1:10" s="6" customFormat="1" outlineLevel="1">
      <c r="A116" s="12"/>
      <c r="B116" s="12">
        <v>5021</v>
      </c>
      <c r="C116" s="13" t="s">
        <v>78</v>
      </c>
      <c r="D116" s="14"/>
      <c r="E116" s="14"/>
      <c r="F116" s="14"/>
      <c r="G116" s="14">
        <v>3000</v>
      </c>
      <c r="H116" s="27">
        <v>6000</v>
      </c>
      <c r="I116" s="14"/>
      <c r="J116" s="20">
        <f t="shared" si="9"/>
        <v>6000</v>
      </c>
    </row>
    <row r="117" spans="1:10" s="6" customFormat="1" outlineLevel="1">
      <c r="A117" s="12"/>
      <c r="B117" s="12">
        <v>5169</v>
      </c>
      <c r="C117" s="13" t="s">
        <v>196</v>
      </c>
      <c r="D117" s="14"/>
      <c r="E117" s="14"/>
      <c r="F117" s="14"/>
      <c r="G117" s="14"/>
      <c r="H117" s="14">
        <v>110000</v>
      </c>
      <c r="I117" s="14"/>
      <c r="J117" s="20">
        <f t="shared" si="9"/>
        <v>110000</v>
      </c>
    </row>
    <row r="118" spans="1:10" s="6" customFormat="1" outlineLevel="1">
      <c r="A118" s="12"/>
      <c r="B118" s="12">
        <v>1343</v>
      </c>
      <c r="C118" s="13" t="s">
        <v>238</v>
      </c>
      <c r="D118" s="14"/>
      <c r="E118" s="14"/>
      <c r="F118" s="14">
        <v>50000</v>
      </c>
      <c r="G118" s="14"/>
      <c r="H118" s="14"/>
      <c r="I118" s="14"/>
      <c r="J118" s="20">
        <f t="shared" si="9"/>
        <v>0</v>
      </c>
    </row>
    <row r="119" spans="1:10" s="6" customFormat="1" outlineLevel="1">
      <c r="A119" s="12"/>
      <c r="B119" s="12"/>
      <c r="C119" s="13"/>
      <c r="D119" s="14"/>
      <c r="E119" s="14"/>
      <c r="F119" s="14"/>
      <c r="G119" s="14"/>
      <c r="H119" s="14"/>
      <c r="I119" s="14"/>
      <c r="J119" s="20"/>
    </row>
    <row r="120" spans="1:10" s="21" customFormat="1">
      <c r="A120" s="17">
        <v>3326</v>
      </c>
      <c r="B120" s="17"/>
      <c r="C120" s="18" t="s">
        <v>79</v>
      </c>
      <c r="D120" s="19">
        <f>SUM(D121:D124)</f>
        <v>0</v>
      </c>
      <c r="E120" s="19">
        <f>SUM(E121:E124)</f>
        <v>0</v>
      </c>
      <c r="F120" s="19">
        <f>SUM(F121:F124)</f>
        <v>0</v>
      </c>
      <c r="G120" s="19">
        <f>SUM(G121:G124)</f>
        <v>150000</v>
      </c>
      <c r="H120" s="19">
        <f>SUM(H121:H124)</f>
        <v>189000</v>
      </c>
      <c r="I120" s="19"/>
      <c r="J120" s="20">
        <f t="shared" si="9"/>
        <v>189000</v>
      </c>
    </row>
    <row r="121" spans="1:10" s="6" customFormat="1" outlineLevel="1">
      <c r="A121" s="12"/>
      <c r="B121" s="12">
        <v>5223</v>
      </c>
      <c r="C121" s="13" t="s">
        <v>206</v>
      </c>
      <c r="D121" s="14"/>
      <c r="E121" s="14"/>
      <c r="F121" s="14"/>
      <c r="G121" s="14"/>
      <c r="H121" s="14">
        <v>140000</v>
      </c>
      <c r="I121" s="14"/>
      <c r="J121" s="20">
        <v>140000</v>
      </c>
    </row>
    <row r="122" spans="1:10" s="6" customFormat="1" outlineLevel="1">
      <c r="A122" s="12"/>
      <c r="B122" s="12" t="s">
        <v>0</v>
      </c>
      <c r="C122" s="13" t="s">
        <v>0</v>
      </c>
      <c r="D122" s="14"/>
      <c r="E122" s="14"/>
      <c r="F122" s="14"/>
      <c r="G122" s="14"/>
      <c r="H122" s="14" t="s">
        <v>0</v>
      </c>
      <c r="I122" s="14"/>
      <c r="J122" s="20" t="s">
        <v>0</v>
      </c>
    </row>
    <row r="123" spans="1:10" s="6" customFormat="1" outlineLevel="1">
      <c r="A123" s="12"/>
      <c r="B123" s="12">
        <v>5171</v>
      </c>
      <c r="C123" s="13" t="s">
        <v>232</v>
      </c>
      <c r="D123" s="14"/>
      <c r="E123" s="14"/>
      <c r="F123" s="14"/>
      <c r="G123" s="27">
        <v>150000</v>
      </c>
      <c r="H123" s="27">
        <v>49000</v>
      </c>
      <c r="I123" s="14"/>
      <c r="J123" s="20">
        <f t="shared" ref="J123:J154" si="11">+H123+I123</f>
        <v>49000</v>
      </c>
    </row>
    <row r="124" spans="1:10" s="6" customFormat="1" outlineLevel="1">
      <c r="A124" s="12"/>
      <c r="B124" s="12"/>
      <c r="C124" s="13"/>
      <c r="D124" s="14"/>
      <c r="E124" s="14"/>
      <c r="F124" s="14"/>
      <c r="G124" s="14"/>
      <c r="H124" s="14"/>
      <c r="I124" s="14"/>
      <c r="J124" s="20">
        <f t="shared" si="11"/>
        <v>0</v>
      </c>
    </row>
    <row r="125" spans="1:10" s="21" customFormat="1">
      <c r="A125" s="17">
        <v>3341</v>
      </c>
      <c r="B125" s="17"/>
      <c r="C125" s="18" t="s">
        <v>80</v>
      </c>
      <c r="D125" s="19">
        <f>SUM(D126:D131)</f>
        <v>0</v>
      </c>
      <c r="E125" s="19">
        <f>SUM(E126:E131)</f>
        <v>0</v>
      </c>
      <c r="F125" s="19">
        <f>SUM(F126:F131)</f>
        <v>0</v>
      </c>
      <c r="G125" s="19">
        <f>SUM(G126:G131)</f>
        <v>170000</v>
      </c>
      <c r="H125" s="19">
        <f>SUM(H126:H131)</f>
        <v>60000</v>
      </c>
      <c r="I125" s="19">
        <v>100000</v>
      </c>
      <c r="J125" s="20">
        <f t="shared" si="11"/>
        <v>160000</v>
      </c>
    </row>
    <row r="126" spans="1:10" s="6" customFormat="1" outlineLevel="1">
      <c r="A126" s="12"/>
      <c r="B126" s="12">
        <v>5171</v>
      </c>
      <c r="C126" s="13" t="s">
        <v>31</v>
      </c>
      <c r="D126" s="14"/>
      <c r="E126" s="14"/>
      <c r="F126" s="14"/>
      <c r="G126" s="14">
        <v>20000</v>
      </c>
      <c r="H126" s="14">
        <v>55000</v>
      </c>
      <c r="I126" s="14"/>
      <c r="J126" s="20">
        <f t="shared" si="11"/>
        <v>55000</v>
      </c>
    </row>
    <row r="127" spans="1:10" s="6" customFormat="1" outlineLevel="1">
      <c r="A127" s="12"/>
      <c r="B127" s="12">
        <v>5192</v>
      </c>
      <c r="C127" s="13" t="s">
        <v>81</v>
      </c>
      <c r="D127" s="14"/>
      <c r="E127" s="14"/>
      <c r="F127" s="14"/>
      <c r="G127" s="14"/>
      <c r="H127" s="14">
        <v>5000</v>
      </c>
      <c r="I127" s="14"/>
      <c r="J127" s="20">
        <f t="shared" si="11"/>
        <v>5000</v>
      </c>
    </row>
    <row r="128" spans="1:10" s="6" customFormat="1" outlineLevel="1">
      <c r="A128" s="12"/>
      <c r="B128" s="12">
        <v>6121</v>
      </c>
      <c r="C128" s="13" t="s">
        <v>82</v>
      </c>
      <c r="D128" s="14"/>
      <c r="E128" s="14"/>
      <c r="F128" s="14"/>
      <c r="G128" s="14">
        <v>150000</v>
      </c>
      <c r="H128" s="14"/>
      <c r="I128" s="56">
        <v>100000</v>
      </c>
      <c r="J128" s="20">
        <f t="shared" si="11"/>
        <v>100000</v>
      </c>
    </row>
    <row r="129" spans="1:10" s="6" customFormat="1" outlineLevel="1">
      <c r="A129" s="12"/>
      <c r="B129" s="12" t="s">
        <v>0</v>
      </c>
      <c r="C129" s="13" t="s">
        <v>0</v>
      </c>
      <c r="D129" s="14"/>
      <c r="E129" s="14"/>
      <c r="F129" s="14"/>
      <c r="G129" s="14" t="s">
        <v>0</v>
      </c>
      <c r="H129" s="14" t="s">
        <v>0</v>
      </c>
      <c r="I129" s="14"/>
      <c r="J129" s="20" t="s">
        <v>0</v>
      </c>
    </row>
    <row r="130" spans="1:10" s="6" customFormat="1" outlineLevel="1">
      <c r="A130" s="12"/>
      <c r="B130" s="12"/>
      <c r="C130" s="13"/>
      <c r="D130" s="14"/>
      <c r="E130" s="14"/>
      <c r="F130" s="14"/>
      <c r="G130" s="14"/>
      <c r="H130" s="14"/>
      <c r="I130" s="14"/>
      <c r="J130" s="20">
        <f t="shared" si="11"/>
        <v>0</v>
      </c>
    </row>
    <row r="131" spans="1:10" s="6" customFormat="1" outlineLevel="1">
      <c r="A131" s="12"/>
      <c r="B131" s="12"/>
      <c r="C131" s="13"/>
      <c r="D131" s="14"/>
      <c r="E131" s="14"/>
      <c r="F131" s="14"/>
      <c r="G131" s="14"/>
      <c r="H131" s="14"/>
      <c r="I131" s="14"/>
      <c r="J131" s="20">
        <f t="shared" si="11"/>
        <v>0</v>
      </c>
    </row>
    <row r="132" spans="1:10" s="21" customFormat="1">
      <c r="A132" s="17">
        <v>3349</v>
      </c>
      <c r="B132" s="17"/>
      <c r="C132" s="18" t="s">
        <v>83</v>
      </c>
      <c r="D132" s="19">
        <f>SUM(D133:D136)</f>
        <v>1500</v>
      </c>
      <c r="E132" s="19">
        <f>SUM(E133:E136)</f>
        <v>4500</v>
      </c>
      <c r="F132" s="19">
        <f>SUM(F133:F136)</f>
        <v>4000</v>
      </c>
      <c r="G132" s="19">
        <f>SUM(G133:G136)</f>
        <v>105000</v>
      </c>
      <c r="H132" s="19">
        <f>SUM(H133:H136)</f>
        <v>55000</v>
      </c>
      <c r="I132" s="19"/>
      <c r="J132" s="20">
        <f t="shared" si="11"/>
        <v>55000</v>
      </c>
    </row>
    <row r="133" spans="1:10" s="6" customFormat="1" outlineLevel="1">
      <c r="A133" s="12"/>
      <c r="B133" s="12">
        <v>2111</v>
      </c>
      <c r="C133" s="13" t="s">
        <v>84</v>
      </c>
      <c r="D133" s="14">
        <v>1500</v>
      </c>
      <c r="E133" s="14">
        <v>4500</v>
      </c>
      <c r="F133" s="14">
        <v>4000</v>
      </c>
      <c r="G133" s="14"/>
      <c r="H133" s="14"/>
      <c r="I133" s="14"/>
      <c r="J133" s="20">
        <f t="shared" si="11"/>
        <v>0</v>
      </c>
    </row>
    <row r="134" spans="1:10" s="6" customFormat="1" outlineLevel="1">
      <c r="A134" s="12"/>
      <c r="B134" s="12">
        <v>5169</v>
      </c>
      <c r="C134" s="13" t="s">
        <v>85</v>
      </c>
      <c r="D134" s="14"/>
      <c r="E134" s="14"/>
      <c r="F134" s="14"/>
      <c r="G134" s="14">
        <v>50000</v>
      </c>
      <c r="H134" s="14">
        <v>50000</v>
      </c>
      <c r="I134" s="14"/>
      <c r="J134" s="20">
        <f t="shared" si="11"/>
        <v>50000</v>
      </c>
    </row>
    <row r="135" spans="1:10" s="6" customFormat="1" outlineLevel="1">
      <c r="A135" s="12"/>
      <c r="B135" s="12">
        <v>5021</v>
      </c>
      <c r="C135" s="13" t="s">
        <v>86</v>
      </c>
      <c r="D135" s="14"/>
      <c r="E135" s="14"/>
      <c r="F135" s="14"/>
      <c r="G135" s="14">
        <v>5000</v>
      </c>
      <c r="H135" s="14">
        <v>5000</v>
      </c>
      <c r="I135" s="14"/>
      <c r="J135" s="20">
        <f t="shared" si="11"/>
        <v>5000</v>
      </c>
    </row>
    <row r="136" spans="1:10" s="6" customFormat="1" outlineLevel="1">
      <c r="A136" s="12"/>
      <c r="B136" s="12" t="s">
        <v>0</v>
      </c>
      <c r="C136" s="13" t="s">
        <v>0</v>
      </c>
      <c r="D136" s="14"/>
      <c r="E136" s="14"/>
      <c r="F136" s="14"/>
      <c r="G136" s="14">
        <v>50000</v>
      </c>
      <c r="H136" s="14" t="s">
        <v>0</v>
      </c>
      <c r="I136" s="14"/>
      <c r="J136" s="20" t="s">
        <v>0</v>
      </c>
    </row>
    <row r="137" spans="1:10" s="21" customFormat="1">
      <c r="A137" s="17">
        <v>3392</v>
      </c>
      <c r="B137" s="17"/>
      <c r="C137" s="18" t="s">
        <v>87</v>
      </c>
      <c r="D137" s="19">
        <f>SUM(D138:D151)</f>
        <v>20000</v>
      </c>
      <c r="E137" s="19">
        <f>SUM(E138:E151)</f>
        <v>22000</v>
      </c>
      <c r="F137" s="19">
        <f>SUM(F138:F151)</f>
        <v>10000</v>
      </c>
      <c r="G137" s="19">
        <f>SUM(G138:G151)</f>
        <v>430000</v>
      </c>
      <c r="H137" s="19">
        <f>SUM(H138:H151)</f>
        <v>300000</v>
      </c>
      <c r="I137" s="19">
        <v>380000</v>
      </c>
      <c r="J137" s="20">
        <f t="shared" si="11"/>
        <v>680000</v>
      </c>
    </row>
    <row r="138" spans="1:10" s="6" customFormat="1" outlineLevel="1">
      <c r="A138" s="12"/>
      <c r="B138" s="12">
        <v>2111</v>
      </c>
      <c r="C138" s="13" t="s">
        <v>84</v>
      </c>
      <c r="D138" s="14">
        <v>20000</v>
      </c>
      <c r="E138" s="14">
        <v>22000</v>
      </c>
      <c r="F138" s="14">
        <v>10000</v>
      </c>
      <c r="G138" s="14"/>
      <c r="H138" s="14"/>
      <c r="I138" s="14"/>
      <c r="J138" s="20">
        <f t="shared" si="11"/>
        <v>0</v>
      </c>
    </row>
    <row r="139" spans="1:10" s="6" customFormat="1" outlineLevel="1">
      <c r="A139" s="12"/>
      <c r="B139" s="12">
        <v>5021</v>
      </c>
      <c r="C139" s="13" t="s">
        <v>44</v>
      </c>
      <c r="D139" s="14"/>
      <c r="E139" s="14"/>
      <c r="F139" s="14"/>
      <c r="G139" s="14">
        <v>100000</v>
      </c>
      <c r="H139" s="14">
        <v>100000</v>
      </c>
      <c r="I139" s="14"/>
      <c r="J139" s="20">
        <f t="shared" si="11"/>
        <v>100000</v>
      </c>
    </row>
    <row r="140" spans="1:10" s="6" customFormat="1" outlineLevel="1">
      <c r="A140" s="12"/>
      <c r="B140" s="12">
        <v>5031</v>
      </c>
      <c r="C140" s="13" t="s">
        <v>88</v>
      </c>
      <c r="D140" s="14"/>
      <c r="E140" s="14"/>
      <c r="F140" s="14"/>
      <c r="G140" s="14">
        <v>25000</v>
      </c>
      <c r="H140" s="14">
        <v>0</v>
      </c>
      <c r="I140" s="14"/>
      <c r="J140" s="20">
        <f t="shared" si="11"/>
        <v>0</v>
      </c>
    </row>
    <row r="141" spans="1:10" s="6" customFormat="1" outlineLevel="1">
      <c r="A141" s="12"/>
      <c r="B141" s="12">
        <v>5032</v>
      </c>
      <c r="C141" s="13" t="s">
        <v>89</v>
      </c>
      <c r="D141" s="14"/>
      <c r="E141" s="14"/>
      <c r="F141" s="14"/>
      <c r="G141" s="14">
        <v>10000</v>
      </c>
      <c r="H141" s="14">
        <v>0</v>
      </c>
      <c r="I141" s="14"/>
      <c r="J141" s="20">
        <f t="shared" si="11"/>
        <v>0</v>
      </c>
    </row>
    <row r="142" spans="1:10" s="6" customFormat="1" outlineLevel="1">
      <c r="A142" s="12"/>
      <c r="B142" s="12">
        <v>5137</v>
      </c>
      <c r="C142" s="13" t="s">
        <v>90</v>
      </c>
      <c r="D142" s="14"/>
      <c r="E142" s="14"/>
      <c r="F142" s="14"/>
      <c r="G142" s="14">
        <v>20000</v>
      </c>
      <c r="H142" s="14">
        <v>20000</v>
      </c>
      <c r="I142" s="14"/>
      <c r="J142" s="20">
        <f t="shared" si="11"/>
        <v>20000</v>
      </c>
    </row>
    <row r="143" spans="1:10" s="6" customFormat="1" outlineLevel="1">
      <c r="A143" s="12"/>
      <c r="B143" s="12">
        <v>5139</v>
      </c>
      <c r="C143" s="13" t="s">
        <v>29</v>
      </c>
      <c r="D143" s="14"/>
      <c r="E143" s="14"/>
      <c r="F143" s="14"/>
      <c r="G143" s="27">
        <v>100000</v>
      </c>
      <c r="H143" s="27">
        <v>30000</v>
      </c>
      <c r="I143" s="14"/>
      <c r="J143" s="20">
        <f t="shared" si="11"/>
        <v>30000</v>
      </c>
    </row>
    <row r="144" spans="1:10" s="6" customFormat="1" outlineLevel="1">
      <c r="A144" s="12"/>
      <c r="B144" s="12">
        <v>5151</v>
      </c>
      <c r="C144" s="13" t="s">
        <v>47</v>
      </c>
      <c r="D144" s="14"/>
      <c r="E144" s="14"/>
      <c r="F144" s="14"/>
      <c r="G144" s="14">
        <v>5000</v>
      </c>
      <c r="H144" s="14">
        <v>10000</v>
      </c>
      <c r="I144" s="14"/>
      <c r="J144" s="20">
        <f t="shared" si="11"/>
        <v>10000</v>
      </c>
    </row>
    <row r="145" spans="1:10" s="6" customFormat="1" outlineLevel="1">
      <c r="A145" s="12"/>
      <c r="B145" s="12">
        <v>5153</v>
      </c>
      <c r="C145" s="13" t="s">
        <v>91</v>
      </c>
      <c r="D145" s="14"/>
      <c r="E145" s="14"/>
      <c r="F145" s="14"/>
      <c r="G145" s="14">
        <v>30000</v>
      </c>
      <c r="H145" s="14">
        <v>40000</v>
      </c>
      <c r="I145" s="14"/>
      <c r="J145" s="20">
        <f t="shared" si="11"/>
        <v>40000</v>
      </c>
    </row>
    <row r="146" spans="1:10" s="6" customFormat="1" outlineLevel="1">
      <c r="A146" s="12"/>
      <c r="B146" s="12">
        <v>5154</v>
      </c>
      <c r="C146" s="13" t="s">
        <v>92</v>
      </c>
      <c r="D146" s="14"/>
      <c r="E146" s="14"/>
      <c r="F146" s="14"/>
      <c r="G146" s="14">
        <v>30000</v>
      </c>
      <c r="H146" s="14">
        <v>40000</v>
      </c>
      <c r="I146" s="14"/>
      <c r="J146" s="20">
        <f t="shared" si="11"/>
        <v>40000</v>
      </c>
    </row>
    <row r="147" spans="1:10" s="6" customFormat="1" outlineLevel="1">
      <c r="A147" s="12"/>
      <c r="B147" s="12">
        <v>5169</v>
      </c>
      <c r="C147" s="13" t="s">
        <v>24</v>
      </c>
      <c r="D147" s="14"/>
      <c r="E147" s="14"/>
      <c r="F147" s="14"/>
      <c r="G147" s="14">
        <v>10000</v>
      </c>
      <c r="H147" s="14">
        <v>10000</v>
      </c>
      <c r="I147" s="14"/>
      <c r="J147" s="20">
        <f t="shared" si="11"/>
        <v>10000</v>
      </c>
    </row>
    <row r="148" spans="1:10" s="6" customFormat="1" outlineLevel="1">
      <c r="A148" s="12"/>
      <c r="B148" s="12">
        <v>5171</v>
      </c>
      <c r="C148" s="13" t="s">
        <v>31</v>
      </c>
      <c r="D148" s="14"/>
      <c r="E148" s="14"/>
      <c r="F148" s="14"/>
      <c r="G148" s="14">
        <v>100000</v>
      </c>
      <c r="H148" s="14">
        <v>50000</v>
      </c>
      <c r="I148" s="14">
        <v>300000</v>
      </c>
      <c r="J148" s="20">
        <f t="shared" si="11"/>
        <v>350000</v>
      </c>
    </row>
    <row r="149" spans="1:10" s="6" customFormat="1" outlineLevel="1">
      <c r="A149" s="12"/>
      <c r="B149" s="12">
        <v>6121</v>
      </c>
      <c r="C149" s="13" t="s">
        <v>219</v>
      </c>
      <c r="D149" s="14"/>
      <c r="E149" s="14"/>
      <c r="F149" s="14"/>
      <c r="G149" s="14"/>
      <c r="H149" s="14"/>
      <c r="I149" s="14">
        <v>80000</v>
      </c>
      <c r="J149" s="20">
        <f t="shared" si="11"/>
        <v>80000</v>
      </c>
    </row>
    <row r="150" spans="1:10" s="6" customFormat="1" outlineLevel="1">
      <c r="A150" s="12"/>
      <c r="B150" s="12"/>
      <c r="C150" s="13"/>
      <c r="D150" s="14"/>
      <c r="E150" s="14"/>
      <c r="F150" s="14"/>
      <c r="G150" s="14"/>
      <c r="H150" s="14"/>
      <c r="I150" s="14"/>
      <c r="J150" s="20">
        <f t="shared" si="11"/>
        <v>0</v>
      </c>
    </row>
    <row r="151" spans="1:10" s="6" customFormat="1" outlineLevel="1">
      <c r="A151" s="12"/>
      <c r="B151" s="12"/>
      <c r="C151" s="13"/>
      <c r="D151" s="14"/>
      <c r="E151" s="14"/>
      <c r="F151" s="14"/>
      <c r="G151" s="14"/>
      <c r="H151" s="14"/>
      <c r="I151" s="14"/>
      <c r="J151" s="20">
        <f t="shared" si="11"/>
        <v>0</v>
      </c>
    </row>
    <row r="152" spans="1:10" s="21" customFormat="1">
      <c r="A152" s="17">
        <v>3399</v>
      </c>
      <c r="B152" s="17"/>
      <c r="C152" s="18" t="s">
        <v>207</v>
      </c>
      <c r="D152" s="19">
        <f>SUM(D155:D161)</f>
        <v>0</v>
      </c>
      <c r="E152" s="19">
        <f>SUM(E153:E161)</f>
        <v>20000</v>
      </c>
      <c r="F152" s="19">
        <f>SUM(F153:F161)</f>
        <v>0</v>
      </c>
      <c r="G152" s="19">
        <f>SUM(G155:G161)</f>
        <v>350000</v>
      </c>
      <c r="H152" s="19">
        <f>SUM(H155:H161)</f>
        <v>300000</v>
      </c>
      <c r="I152" s="19"/>
      <c r="J152" s="20">
        <f t="shared" si="11"/>
        <v>300000</v>
      </c>
    </row>
    <row r="153" spans="1:10" s="6" customFormat="1" outlineLevel="1">
      <c r="A153" s="12"/>
      <c r="B153" s="23">
        <v>2111</v>
      </c>
      <c r="C153" s="62" t="s">
        <v>84</v>
      </c>
      <c r="D153" s="19"/>
      <c r="E153" s="14">
        <v>20000</v>
      </c>
      <c r="F153" s="14"/>
      <c r="G153" s="14"/>
      <c r="H153" s="14"/>
      <c r="I153" s="14"/>
      <c r="J153" s="20">
        <f t="shared" si="11"/>
        <v>0</v>
      </c>
    </row>
    <row r="154" spans="1:10" s="6" customFormat="1" outlineLevel="1">
      <c r="A154" s="12"/>
      <c r="B154" s="23">
        <v>2321</v>
      </c>
      <c r="C154" s="26" t="s">
        <v>93</v>
      </c>
      <c r="D154" s="19"/>
      <c r="E154" s="14">
        <v>0</v>
      </c>
      <c r="F154" s="14"/>
      <c r="G154" s="14"/>
      <c r="H154" s="14"/>
      <c r="I154" s="14"/>
      <c r="J154" s="20">
        <f t="shared" si="11"/>
        <v>0</v>
      </c>
    </row>
    <row r="155" spans="1:10" s="6" customFormat="1" outlineLevel="1">
      <c r="A155" s="12"/>
      <c r="B155" s="12">
        <v>5169</v>
      </c>
      <c r="C155" s="13" t="s">
        <v>24</v>
      </c>
      <c r="D155" s="14"/>
      <c r="E155" s="14"/>
      <c r="F155" s="14"/>
      <c r="G155" s="14">
        <v>100000</v>
      </c>
      <c r="H155" s="14">
        <v>125000</v>
      </c>
      <c r="I155" s="14"/>
      <c r="J155" s="20">
        <f t="shared" ref="J155:J188" si="12">+H155+I155</f>
        <v>125000</v>
      </c>
    </row>
    <row r="156" spans="1:10" s="6" customFormat="1" outlineLevel="1">
      <c r="A156" s="12"/>
      <c r="B156" s="12">
        <v>5175</v>
      </c>
      <c r="C156" s="13" t="s">
        <v>94</v>
      </c>
      <c r="D156" s="14"/>
      <c r="E156" s="14"/>
      <c r="F156" s="14"/>
      <c r="G156" s="14">
        <v>15000</v>
      </c>
      <c r="H156" s="14">
        <v>15000</v>
      </c>
      <c r="I156" s="14"/>
      <c r="J156" s="20">
        <f t="shared" si="12"/>
        <v>15000</v>
      </c>
    </row>
    <row r="157" spans="1:10" s="6" customFormat="1" outlineLevel="1">
      <c r="A157" s="12"/>
      <c r="B157" s="12">
        <v>5492</v>
      </c>
      <c r="C157" s="13" t="s">
        <v>95</v>
      </c>
      <c r="D157" s="14"/>
      <c r="E157" s="14"/>
      <c r="F157" s="14"/>
      <c r="G157" s="14">
        <v>75000</v>
      </c>
      <c r="H157" s="14">
        <v>50000</v>
      </c>
      <c r="I157" s="14"/>
      <c r="J157" s="20">
        <f t="shared" si="12"/>
        <v>50000</v>
      </c>
    </row>
    <row r="158" spans="1:10" s="6" customFormat="1" outlineLevel="1">
      <c r="A158" s="12"/>
      <c r="B158" s="12">
        <v>5194</v>
      </c>
      <c r="C158" s="13" t="s">
        <v>96</v>
      </c>
      <c r="D158" s="14"/>
      <c r="E158" s="14"/>
      <c r="F158" s="14"/>
      <c r="G158" s="14">
        <v>55000</v>
      </c>
      <c r="H158" s="14">
        <v>60000</v>
      </c>
      <c r="I158" s="14"/>
      <c r="J158" s="20">
        <f t="shared" si="12"/>
        <v>60000</v>
      </c>
    </row>
    <row r="159" spans="1:10" s="6" customFormat="1" outlineLevel="1">
      <c r="A159" s="12"/>
      <c r="B159" s="12">
        <v>5139</v>
      </c>
      <c r="C159" s="13" t="s">
        <v>97</v>
      </c>
      <c r="D159" s="14"/>
      <c r="E159" s="14"/>
      <c r="F159" s="14"/>
      <c r="G159" s="14">
        <v>15000</v>
      </c>
      <c r="H159" s="14">
        <v>15000</v>
      </c>
      <c r="I159" s="14"/>
      <c r="J159" s="20">
        <f t="shared" si="12"/>
        <v>15000</v>
      </c>
    </row>
    <row r="160" spans="1:10" s="6" customFormat="1" outlineLevel="1">
      <c r="A160" s="12"/>
      <c r="B160" s="12">
        <v>5021</v>
      </c>
      <c r="C160" s="13" t="s">
        <v>44</v>
      </c>
      <c r="D160" s="14"/>
      <c r="E160" s="14"/>
      <c r="F160" s="14"/>
      <c r="G160" s="14">
        <v>5000</v>
      </c>
      <c r="H160" s="14">
        <v>5000</v>
      </c>
      <c r="I160" s="14"/>
      <c r="J160" s="20">
        <f t="shared" si="12"/>
        <v>5000</v>
      </c>
    </row>
    <row r="161" spans="1:10" s="6" customFormat="1" outlineLevel="1">
      <c r="A161" s="12"/>
      <c r="B161" s="12">
        <v>5229</v>
      </c>
      <c r="C161" s="13" t="s">
        <v>98</v>
      </c>
      <c r="D161" s="14"/>
      <c r="E161" s="14"/>
      <c r="F161" s="14"/>
      <c r="G161" s="27">
        <v>85000</v>
      </c>
      <c r="H161" s="27">
        <v>30000</v>
      </c>
      <c r="I161" s="14"/>
      <c r="J161" s="20">
        <f t="shared" si="12"/>
        <v>30000</v>
      </c>
    </row>
    <row r="162" spans="1:10" s="6" customFormat="1" outlineLevel="1">
      <c r="A162" s="12"/>
      <c r="B162" s="12"/>
      <c r="C162" s="13"/>
      <c r="D162" s="14"/>
      <c r="E162" s="14"/>
      <c r="F162" s="14"/>
      <c r="G162" s="27"/>
      <c r="H162" s="27"/>
      <c r="I162" s="14"/>
      <c r="J162" s="20"/>
    </row>
    <row r="163" spans="1:10" s="21" customFormat="1">
      <c r="A163" s="17">
        <v>3419</v>
      </c>
      <c r="B163" s="17"/>
      <c r="C163" s="18" t="s">
        <v>99</v>
      </c>
      <c r="D163" s="19">
        <f>SUM(D164:D176)</f>
        <v>20000</v>
      </c>
      <c r="E163" s="19">
        <f>SUM(E164:E176)</f>
        <v>35000</v>
      </c>
      <c r="F163" s="19">
        <f>SUM(F164:F176)</f>
        <v>50000</v>
      </c>
      <c r="G163" s="19">
        <f>SUM(G164:G176)</f>
        <v>424000</v>
      </c>
      <c r="H163" s="19">
        <f>SUM(H164:H176)</f>
        <v>400000</v>
      </c>
      <c r="I163" s="19">
        <f>SUM(I164:I175)</f>
        <v>3800000</v>
      </c>
      <c r="J163" s="20">
        <f t="shared" si="12"/>
        <v>4200000</v>
      </c>
    </row>
    <row r="164" spans="1:10" s="6" customFormat="1" outlineLevel="1">
      <c r="A164" s="12"/>
      <c r="B164" s="12">
        <v>2111</v>
      </c>
      <c r="C164" s="13" t="s">
        <v>84</v>
      </c>
      <c r="D164" s="14">
        <v>20000</v>
      </c>
      <c r="E164" s="14">
        <v>35000</v>
      </c>
      <c r="F164" s="14">
        <v>50000</v>
      </c>
      <c r="G164" s="14"/>
      <c r="H164" s="14"/>
      <c r="I164" s="14"/>
      <c r="J164" s="20">
        <f t="shared" si="12"/>
        <v>0</v>
      </c>
    </row>
    <row r="165" spans="1:10" s="6" customFormat="1" outlineLevel="1">
      <c r="A165" s="12"/>
      <c r="B165" s="12">
        <v>5021</v>
      </c>
      <c r="C165" s="13" t="s">
        <v>44</v>
      </c>
      <c r="D165" s="14"/>
      <c r="E165" s="14"/>
      <c r="F165" s="14"/>
      <c r="G165" s="14">
        <v>70000</v>
      </c>
      <c r="H165" s="14">
        <v>120000</v>
      </c>
      <c r="I165" s="14"/>
      <c r="J165" s="20">
        <f t="shared" si="12"/>
        <v>120000</v>
      </c>
    </row>
    <row r="166" spans="1:10" s="6" customFormat="1" outlineLevel="1">
      <c r="A166" s="12"/>
      <c r="B166" s="12">
        <v>5031</v>
      </c>
      <c r="C166" s="13" t="s">
        <v>45</v>
      </c>
      <c r="D166" s="14"/>
      <c r="E166" s="14"/>
      <c r="F166" s="14"/>
      <c r="G166" s="14">
        <v>20000</v>
      </c>
      <c r="H166" s="14">
        <v>20000</v>
      </c>
      <c r="I166" s="14"/>
      <c r="J166" s="20">
        <f t="shared" si="12"/>
        <v>20000</v>
      </c>
    </row>
    <row r="167" spans="1:10" s="6" customFormat="1" outlineLevel="1">
      <c r="A167" s="12"/>
      <c r="B167" s="12">
        <v>5032</v>
      </c>
      <c r="C167" s="13" t="s">
        <v>45</v>
      </c>
      <c r="D167" s="14"/>
      <c r="E167" s="14"/>
      <c r="F167" s="14"/>
      <c r="G167" s="14">
        <v>9000</v>
      </c>
      <c r="H167" s="14">
        <v>10000</v>
      </c>
      <c r="I167" s="14"/>
      <c r="J167" s="20">
        <f t="shared" si="12"/>
        <v>10000</v>
      </c>
    </row>
    <row r="168" spans="1:10" s="6" customFormat="1" outlineLevel="1">
      <c r="A168" s="12"/>
      <c r="B168" s="12">
        <v>5151</v>
      </c>
      <c r="C168" s="13" t="s">
        <v>47</v>
      </c>
      <c r="D168" s="14">
        <v>0</v>
      </c>
      <c r="E168" s="14"/>
      <c r="F168" s="14"/>
      <c r="G168" s="14">
        <v>10000</v>
      </c>
      <c r="H168" s="14">
        <v>10000</v>
      </c>
      <c r="I168" s="14"/>
      <c r="J168" s="20">
        <f t="shared" si="12"/>
        <v>10000</v>
      </c>
    </row>
    <row r="169" spans="1:10" s="6" customFormat="1" outlineLevel="1">
      <c r="A169" s="12"/>
      <c r="B169" s="12">
        <v>5154</v>
      </c>
      <c r="C169" s="13" t="s">
        <v>48</v>
      </c>
      <c r="D169" s="14"/>
      <c r="E169" s="14"/>
      <c r="F169" s="14"/>
      <c r="G169" s="14">
        <v>50000</v>
      </c>
      <c r="H169" s="14">
        <v>70000</v>
      </c>
      <c r="I169" s="14"/>
      <c r="J169" s="20">
        <f t="shared" si="12"/>
        <v>70000</v>
      </c>
    </row>
    <row r="170" spans="1:10" s="6" customFormat="1" outlineLevel="1">
      <c r="A170" s="12"/>
      <c r="B170" s="12">
        <v>5139</v>
      </c>
      <c r="C170" s="13" t="s">
        <v>208</v>
      </c>
      <c r="D170" s="14"/>
      <c r="E170" s="14"/>
      <c r="F170" s="14"/>
      <c r="G170" s="14">
        <v>35000</v>
      </c>
      <c r="H170" s="14">
        <v>20000</v>
      </c>
      <c r="I170" s="14"/>
      <c r="J170" s="20">
        <f t="shared" si="12"/>
        <v>20000</v>
      </c>
    </row>
    <row r="171" spans="1:10" s="6" customFormat="1" outlineLevel="1">
      <c r="A171" s="12"/>
      <c r="B171" s="12">
        <v>5164</v>
      </c>
      <c r="C171" s="13" t="s">
        <v>100</v>
      </c>
      <c r="D171" s="14"/>
      <c r="E171" s="14"/>
      <c r="F171" s="14"/>
      <c r="G171" s="14"/>
      <c r="H171" s="14">
        <v>30000</v>
      </c>
      <c r="I171" s="14"/>
      <c r="J171" s="20">
        <f t="shared" si="12"/>
        <v>30000</v>
      </c>
    </row>
    <row r="172" spans="1:10" s="6" customFormat="1" outlineLevel="1">
      <c r="A172" s="12"/>
      <c r="B172" s="12">
        <v>5169</v>
      </c>
      <c r="C172" s="13" t="s">
        <v>101</v>
      </c>
      <c r="D172" s="14"/>
      <c r="E172" s="14"/>
      <c r="F172" s="14"/>
      <c r="G172" s="14">
        <v>50000</v>
      </c>
      <c r="H172" s="14">
        <v>50000</v>
      </c>
      <c r="I172" s="14"/>
      <c r="J172" s="20">
        <f t="shared" si="12"/>
        <v>50000</v>
      </c>
    </row>
    <row r="173" spans="1:10" s="6" customFormat="1" outlineLevel="1">
      <c r="A173" s="12"/>
      <c r="B173" s="12">
        <v>5229</v>
      </c>
      <c r="C173" s="13" t="s">
        <v>243</v>
      </c>
      <c r="D173" s="14"/>
      <c r="E173" s="14"/>
      <c r="F173" s="14"/>
      <c r="G173" s="27">
        <v>80000</v>
      </c>
      <c r="H173" s="27">
        <v>70000</v>
      </c>
      <c r="I173" s="14"/>
      <c r="J173" s="20">
        <f t="shared" si="12"/>
        <v>70000</v>
      </c>
    </row>
    <row r="174" spans="1:10" s="6" customFormat="1" outlineLevel="1">
      <c r="A174" s="12"/>
      <c r="B174" s="12">
        <v>5171</v>
      </c>
      <c r="C174" s="13" t="s">
        <v>209</v>
      </c>
      <c r="D174" s="14"/>
      <c r="E174" s="14"/>
      <c r="F174" s="14"/>
      <c r="G174" s="14">
        <v>100000</v>
      </c>
      <c r="H174" s="14"/>
      <c r="I174" s="63">
        <v>3800000</v>
      </c>
      <c r="J174" s="20">
        <f t="shared" si="12"/>
        <v>3800000</v>
      </c>
    </row>
    <row r="175" spans="1:10" s="6" customFormat="1" outlineLevel="1">
      <c r="A175" s="12"/>
      <c r="B175" s="12" t="s">
        <v>0</v>
      </c>
      <c r="C175" s="13" t="s">
        <v>0</v>
      </c>
      <c r="D175" s="14"/>
      <c r="E175" s="14"/>
      <c r="F175" s="14"/>
      <c r="G175" s="14"/>
      <c r="H175" s="14"/>
      <c r="I175" s="14"/>
      <c r="J175" s="20" t="s">
        <v>0</v>
      </c>
    </row>
    <row r="176" spans="1:10" s="6" customFormat="1" outlineLevel="1">
      <c r="A176" s="12"/>
      <c r="B176" s="12" t="s">
        <v>0</v>
      </c>
      <c r="C176" s="13" t="s">
        <v>0</v>
      </c>
      <c r="D176" s="14" t="s">
        <v>0</v>
      </c>
      <c r="E176" s="14"/>
      <c r="F176" s="14"/>
      <c r="G176" s="14"/>
      <c r="H176" s="14"/>
      <c r="I176" s="14"/>
      <c r="J176" s="20" t="s">
        <v>0</v>
      </c>
    </row>
    <row r="177" spans="1:10" s="21" customFormat="1">
      <c r="A177" s="17">
        <v>3421</v>
      </c>
      <c r="B177" s="17"/>
      <c r="C177" s="18" t="s">
        <v>102</v>
      </c>
      <c r="D177" s="19">
        <f>SUM(D178:D183)</f>
        <v>0</v>
      </c>
      <c r="E177" s="19">
        <v>0</v>
      </c>
      <c r="F177" s="19">
        <v>0</v>
      </c>
      <c r="G177" s="19">
        <f>SUM(G178:G183)</f>
        <v>360000</v>
      </c>
      <c r="H177" s="19">
        <f>SUM(H178:H183)</f>
        <v>89000</v>
      </c>
      <c r="I177" s="19">
        <f>SUM(I178:I183)</f>
        <v>650000</v>
      </c>
      <c r="J177" s="20">
        <f t="shared" si="12"/>
        <v>739000</v>
      </c>
    </row>
    <row r="178" spans="1:10" s="6" customFormat="1" outlineLevel="1">
      <c r="A178" s="12"/>
      <c r="B178" s="12">
        <v>6121</v>
      </c>
      <c r="C178" s="13" t="s">
        <v>234</v>
      </c>
      <c r="D178" s="14"/>
      <c r="E178" s="14"/>
      <c r="F178" s="14"/>
      <c r="G178" s="14" t="s">
        <v>0</v>
      </c>
      <c r="H178" s="14"/>
      <c r="I178" s="28">
        <v>550000</v>
      </c>
      <c r="J178" s="20">
        <f t="shared" si="12"/>
        <v>550000</v>
      </c>
    </row>
    <row r="179" spans="1:10" s="6" customFormat="1" outlineLevel="1">
      <c r="A179" s="12"/>
      <c r="B179" s="12">
        <v>5169</v>
      </c>
      <c r="C179" s="13" t="s">
        <v>235</v>
      </c>
      <c r="D179" s="14"/>
      <c r="E179" s="14"/>
      <c r="F179" s="14"/>
      <c r="G179" s="14">
        <v>35000</v>
      </c>
      <c r="H179" s="14"/>
      <c r="I179" s="14">
        <v>100000</v>
      </c>
      <c r="J179" s="20">
        <f t="shared" si="12"/>
        <v>100000</v>
      </c>
    </row>
    <row r="180" spans="1:10" s="6" customFormat="1" outlineLevel="1">
      <c r="A180" s="12"/>
      <c r="B180" s="12">
        <v>5171</v>
      </c>
      <c r="C180" s="13" t="s">
        <v>31</v>
      </c>
      <c r="D180" s="14"/>
      <c r="E180" s="14"/>
      <c r="F180" s="14"/>
      <c r="G180" s="14">
        <v>25000</v>
      </c>
      <c r="H180" s="14">
        <v>70000</v>
      </c>
      <c r="I180" s="14"/>
      <c r="J180" s="20">
        <f t="shared" si="12"/>
        <v>70000</v>
      </c>
    </row>
    <row r="181" spans="1:10" s="6" customFormat="1" outlineLevel="1">
      <c r="A181" s="12"/>
      <c r="B181" s="12">
        <v>5139</v>
      </c>
      <c r="C181" s="13" t="s">
        <v>103</v>
      </c>
      <c r="D181" s="14"/>
      <c r="E181" s="14"/>
      <c r="F181" s="14"/>
      <c r="G181" s="14">
        <v>40000</v>
      </c>
      <c r="H181" s="14"/>
      <c r="I181" s="14"/>
      <c r="J181" s="20">
        <f t="shared" si="12"/>
        <v>0</v>
      </c>
    </row>
    <row r="182" spans="1:10" s="6" customFormat="1" outlineLevel="1">
      <c r="A182" s="12"/>
      <c r="B182" s="12">
        <v>5137</v>
      </c>
      <c r="C182" s="13" t="s">
        <v>104</v>
      </c>
      <c r="D182" s="14"/>
      <c r="E182" s="14"/>
      <c r="F182" s="14"/>
      <c r="G182" s="27">
        <v>250000</v>
      </c>
      <c r="H182" s="27"/>
      <c r="I182" s="56"/>
      <c r="J182" s="20">
        <f t="shared" si="12"/>
        <v>0</v>
      </c>
    </row>
    <row r="183" spans="1:10" s="6" customFormat="1" outlineLevel="1">
      <c r="A183" s="12"/>
      <c r="B183" s="12">
        <v>5222</v>
      </c>
      <c r="C183" s="13" t="s">
        <v>244</v>
      </c>
      <c r="D183" s="14"/>
      <c r="E183" s="14"/>
      <c r="F183" s="14"/>
      <c r="G183" s="27">
        <v>10000</v>
      </c>
      <c r="H183" s="57">
        <v>19000</v>
      </c>
      <c r="I183" s="14"/>
      <c r="J183" s="20">
        <f t="shared" si="12"/>
        <v>19000</v>
      </c>
    </row>
    <row r="184" spans="1:10" s="6" customFormat="1" outlineLevel="1">
      <c r="A184" s="12"/>
      <c r="B184" s="12"/>
      <c r="C184" s="13"/>
      <c r="D184" s="14"/>
      <c r="E184" s="14"/>
      <c r="F184" s="14"/>
      <c r="G184" s="27"/>
      <c r="H184" s="57"/>
      <c r="I184" s="14"/>
      <c r="J184" s="20"/>
    </row>
    <row r="185" spans="1:10" s="21" customFormat="1">
      <c r="A185" s="17">
        <v>3613</v>
      </c>
      <c r="B185" s="17"/>
      <c r="C185" s="18" t="s">
        <v>105</v>
      </c>
      <c r="D185" s="19">
        <f>SUM(D186:D189)</f>
        <v>370000</v>
      </c>
      <c r="E185" s="19">
        <f>SUM(E186:E189)</f>
        <v>240000</v>
      </c>
      <c r="F185" s="19">
        <f>SUM(F186:F189)</f>
        <v>220000</v>
      </c>
      <c r="G185" s="19">
        <f>SUM(G186:G189)</f>
        <v>100000</v>
      </c>
      <c r="H185" s="19">
        <f>SUM(H186:H189)</f>
        <v>1100000</v>
      </c>
      <c r="I185" s="19"/>
      <c r="J185" s="20">
        <f t="shared" si="12"/>
        <v>1100000</v>
      </c>
    </row>
    <row r="186" spans="1:10" s="6" customFormat="1" outlineLevel="1">
      <c r="A186" s="12"/>
      <c r="B186" s="12">
        <v>2132</v>
      </c>
      <c r="C186" s="13" t="s">
        <v>106</v>
      </c>
      <c r="D186" s="14">
        <v>370000</v>
      </c>
      <c r="E186" s="14">
        <v>240000</v>
      </c>
      <c r="F186" s="14">
        <v>220000</v>
      </c>
      <c r="G186" s="14"/>
      <c r="H186" s="14"/>
      <c r="I186" s="14"/>
      <c r="J186" s="20">
        <f t="shared" si="12"/>
        <v>0</v>
      </c>
    </row>
    <row r="187" spans="1:10" s="6" customFormat="1" outlineLevel="1">
      <c r="A187" s="12"/>
      <c r="B187" s="12">
        <v>5171</v>
      </c>
      <c r="C187" s="13" t="s">
        <v>220</v>
      </c>
      <c r="D187" s="14"/>
      <c r="E187" s="14"/>
      <c r="F187" s="14"/>
      <c r="G187" s="14">
        <v>100000</v>
      </c>
      <c r="H187" s="14">
        <v>600000</v>
      </c>
      <c r="I187" s="14"/>
      <c r="J187" s="20">
        <f t="shared" si="12"/>
        <v>600000</v>
      </c>
    </row>
    <row r="188" spans="1:10" s="6" customFormat="1" outlineLevel="1">
      <c r="A188" s="12"/>
      <c r="B188" s="12"/>
      <c r="C188" s="13" t="s">
        <v>221</v>
      </c>
      <c r="D188" s="14"/>
      <c r="E188" s="14"/>
      <c r="F188" s="14"/>
      <c r="G188" s="14"/>
      <c r="H188" s="14">
        <v>200000</v>
      </c>
      <c r="I188" s="14"/>
      <c r="J188" s="20">
        <f t="shared" si="12"/>
        <v>200000</v>
      </c>
    </row>
    <row r="189" spans="1:10" s="6" customFormat="1" outlineLevel="1">
      <c r="A189" s="12"/>
      <c r="B189" s="12"/>
      <c r="C189" s="13" t="s">
        <v>233</v>
      </c>
      <c r="D189" s="14"/>
      <c r="E189" s="14"/>
      <c r="F189" s="14"/>
      <c r="G189" s="14"/>
      <c r="H189" s="14">
        <v>300000</v>
      </c>
      <c r="I189" s="14"/>
      <c r="J189" s="20">
        <f t="shared" ref="J189:J220" si="13">+H189+I189</f>
        <v>300000</v>
      </c>
    </row>
    <row r="190" spans="1:10" s="6" customFormat="1" outlineLevel="1">
      <c r="A190" s="12"/>
      <c r="B190" s="12"/>
      <c r="C190" s="13"/>
      <c r="D190" s="14"/>
      <c r="E190" s="14"/>
      <c r="F190" s="14"/>
      <c r="G190" s="14"/>
      <c r="H190" s="14"/>
      <c r="I190" s="14"/>
      <c r="J190" s="20"/>
    </row>
    <row r="191" spans="1:10" s="21" customFormat="1">
      <c r="A191" s="17">
        <v>3631</v>
      </c>
      <c r="B191" s="17"/>
      <c r="C191" s="18" t="s">
        <v>107</v>
      </c>
      <c r="D191" s="19">
        <f t="shared" ref="D191:I191" si="14">SUM(D192:D196)</f>
        <v>0</v>
      </c>
      <c r="E191" s="19">
        <f t="shared" si="14"/>
        <v>13000</v>
      </c>
      <c r="F191" s="19">
        <f t="shared" si="14"/>
        <v>0</v>
      </c>
      <c r="G191" s="19">
        <f t="shared" si="14"/>
        <v>380000</v>
      </c>
      <c r="H191" s="19">
        <f t="shared" si="14"/>
        <v>550000</v>
      </c>
      <c r="I191" s="19">
        <f t="shared" si="14"/>
        <v>1000000</v>
      </c>
      <c r="J191" s="20">
        <f t="shared" si="13"/>
        <v>1550000</v>
      </c>
    </row>
    <row r="192" spans="1:10" s="6" customFormat="1" outlineLevel="1">
      <c r="A192" s="12"/>
      <c r="B192" s="12">
        <v>5154</v>
      </c>
      <c r="C192" s="13" t="s">
        <v>92</v>
      </c>
      <c r="D192" s="14"/>
      <c r="E192" s="14"/>
      <c r="F192" s="14"/>
      <c r="G192" s="14">
        <v>280000</v>
      </c>
      <c r="H192" s="14">
        <v>400000</v>
      </c>
      <c r="I192" s="14"/>
      <c r="J192" s="20">
        <f t="shared" si="13"/>
        <v>400000</v>
      </c>
    </row>
    <row r="193" spans="1:10" s="6" customFormat="1" outlineLevel="1">
      <c r="A193" s="12"/>
      <c r="B193" s="12">
        <v>5171</v>
      </c>
      <c r="C193" s="13" t="s">
        <v>31</v>
      </c>
      <c r="D193" s="14"/>
      <c r="E193" s="14"/>
      <c r="F193" s="14"/>
      <c r="G193" s="14">
        <v>100000</v>
      </c>
      <c r="H193" s="14">
        <v>150000</v>
      </c>
      <c r="I193" s="14"/>
      <c r="J193" s="20">
        <f t="shared" si="13"/>
        <v>150000</v>
      </c>
    </row>
    <row r="194" spans="1:10" s="6" customFormat="1" outlineLevel="1">
      <c r="A194" s="12"/>
      <c r="B194" s="12">
        <v>6121</v>
      </c>
      <c r="C194" s="13" t="s">
        <v>222</v>
      </c>
      <c r="D194" s="14"/>
      <c r="E194" s="14"/>
      <c r="F194" s="14"/>
      <c r="G194" s="14"/>
      <c r="H194" s="14"/>
      <c r="I194" s="79">
        <v>1000000</v>
      </c>
      <c r="J194" s="20">
        <f t="shared" si="13"/>
        <v>1000000</v>
      </c>
    </row>
    <row r="195" spans="1:10" s="6" customFormat="1" outlineLevel="1">
      <c r="A195" s="12"/>
      <c r="B195" s="12" t="s">
        <v>0</v>
      </c>
      <c r="C195" s="13" t="s">
        <v>0</v>
      </c>
      <c r="D195" s="14"/>
      <c r="E195" s="14">
        <v>13000</v>
      </c>
      <c r="F195" s="14" t="s">
        <v>0</v>
      </c>
      <c r="G195" s="14"/>
      <c r="H195" s="14"/>
      <c r="I195" s="28"/>
      <c r="J195" s="20">
        <f t="shared" si="13"/>
        <v>0</v>
      </c>
    </row>
    <row r="196" spans="1:10" s="6" customFormat="1" outlineLevel="1">
      <c r="A196" s="12"/>
      <c r="B196" s="12" t="s">
        <v>0</v>
      </c>
      <c r="C196" s="13" t="s">
        <v>0</v>
      </c>
      <c r="D196" s="14"/>
      <c r="E196" s="14"/>
      <c r="F196" s="14"/>
      <c r="G196" s="14"/>
      <c r="H196" s="14"/>
      <c r="I196" s="14"/>
      <c r="J196" s="20">
        <f t="shared" si="13"/>
        <v>0</v>
      </c>
    </row>
    <row r="197" spans="1:10" s="21" customFormat="1">
      <c r="A197" s="17">
        <v>3632</v>
      </c>
      <c r="B197" s="17"/>
      <c r="C197" s="18" t="s">
        <v>108</v>
      </c>
      <c r="D197" s="19">
        <f>SUM(D198:D207)</f>
        <v>3000</v>
      </c>
      <c r="E197" s="19">
        <f>SUM(E198:E207)</f>
        <v>0</v>
      </c>
      <c r="F197" s="19">
        <f>SUM(F198:F207)</f>
        <v>3000</v>
      </c>
      <c r="G197" s="19">
        <f>SUM(G198:G207)</f>
        <v>315000</v>
      </c>
      <c r="H197" s="19">
        <f>SUM(H198:H207)</f>
        <v>272000</v>
      </c>
      <c r="I197" s="19">
        <v>100000</v>
      </c>
      <c r="J197" s="20">
        <f t="shared" si="13"/>
        <v>372000</v>
      </c>
    </row>
    <row r="198" spans="1:10" s="6" customFormat="1" outlineLevel="1">
      <c r="A198" s="12"/>
      <c r="B198" s="12">
        <v>2111</v>
      </c>
      <c r="C198" s="13" t="s">
        <v>109</v>
      </c>
      <c r="D198" s="14">
        <v>3000</v>
      </c>
      <c r="E198" s="14">
        <v>0</v>
      </c>
      <c r="F198" s="14">
        <v>3000</v>
      </c>
      <c r="G198" s="14"/>
      <c r="H198" s="14"/>
      <c r="I198" s="14"/>
      <c r="J198" s="20">
        <f t="shared" si="13"/>
        <v>0</v>
      </c>
    </row>
    <row r="199" spans="1:10" s="6" customFormat="1" outlineLevel="1">
      <c r="A199" s="12"/>
      <c r="B199" s="12">
        <v>5021</v>
      </c>
      <c r="C199" s="13" t="s">
        <v>44</v>
      </c>
      <c r="D199" s="14"/>
      <c r="E199" s="14"/>
      <c r="F199" s="14"/>
      <c r="G199" s="14">
        <v>55000</v>
      </c>
      <c r="H199" s="14">
        <v>60000</v>
      </c>
      <c r="I199" s="14"/>
      <c r="J199" s="20">
        <f t="shared" si="13"/>
        <v>60000</v>
      </c>
    </row>
    <row r="200" spans="1:10" s="6" customFormat="1" outlineLevel="1">
      <c r="A200" s="12"/>
      <c r="B200" s="12">
        <v>5031</v>
      </c>
      <c r="C200" s="13" t="s">
        <v>110</v>
      </c>
      <c r="D200" s="14"/>
      <c r="E200" s="14"/>
      <c r="F200" s="14"/>
      <c r="G200" s="14">
        <v>10000</v>
      </c>
      <c r="H200" s="14"/>
      <c r="I200" s="14"/>
      <c r="J200" s="20">
        <f t="shared" si="13"/>
        <v>0</v>
      </c>
    </row>
    <row r="201" spans="1:10" s="6" customFormat="1" outlineLevel="1">
      <c r="A201" s="12"/>
      <c r="B201" s="12">
        <v>5032</v>
      </c>
      <c r="C201" s="13" t="s">
        <v>111</v>
      </c>
      <c r="D201" s="14"/>
      <c r="E201" s="14"/>
      <c r="F201" s="14"/>
      <c r="G201" s="14">
        <v>8000</v>
      </c>
      <c r="H201" s="14"/>
      <c r="I201" s="14"/>
      <c r="J201" s="20">
        <f t="shared" si="13"/>
        <v>0</v>
      </c>
    </row>
    <row r="202" spans="1:10" s="6" customFormat="1" outlineLevel="1">
      <c r="A202" s="12"/>
      <c r="B202" s="12">
        <v>5139</v>
      </c>
      <c r="C202" s="13" t="s">
        <v>29</v>
      </c>
      <c r="D202" s="14"/>
      <c r="E202" s="14"/>
      <c r="F202" s="14"/>
      <c r="G202" s="14">
        <v>2000</v>
      </c>
      <c r="H202" s="14">
        <v>2000</v>
      </c>
      <c r="I202" s="14"/>
      <c r="J202" s="20">
        <f t="shared" si="13"/>
        <v>2000</v>
      </c>
    </row>
    <row r="203" spans="1:10" s="6" customFormat="1" outlineLevel="1">
      <c r="A203" s="12"/>
      <c r="B203" s="12">
        <v>5151</v>
      </c>
      <c r="C203" s="13" t="s">
        <v>47</v>
      </c>
      <c r="D203" s="14"/>
      <c r="E203" s="14"/>
      <c r="F203" s="14"/>
      <c r="G203" s="14">
        <v>5000</v>
      </c>
      <c r="H203" s="14">
        <v>5000</v>
      </c>
      <c r="I203" s="14"/>
      <c r="J203" s="20">
        <f t="shared" si="13"/>
        <v>5000</v>
      </c>
    </row>
    <row r="204" spans="1:10" s="6" customFormat="1" outlineLevel="1">
      <c r="A204" s="12"/>
      <c r="B204" s="12">
        <v>5169</v>
      </c>
      <c r="C204" s="13" t="s">
        <v>230</v>
      </c>
      <c r="D204" s="14"/>
      <c r="E204" s="14"/>
      <c r="F204" s="14"/>
      <c r="G204" s="14">
        <v>5000</v>
      </c>
      <c r="H204" s="14">
        <v>5000</v>
      </c>
      <c r="I204" s="14">
        <v>100000</v>
      </c>
      <c r="J204" s="20">
        <f t="shared" si="13"/>
        <v>105000</v>
      </c>
    </row>
    <row r="205" spans="1:10" s="6" customFormat="1" outlineLevel="1">
      <c r="A205" s="12"/>
      <c r="B205" s="12">
        <v>5171</v>
      </c>
      <c r="C205" s="13" t="s">
        <v>112</v>
      </c>
      <c r="D205" s="14"/>
      <c r="E205" s="14"/>
      <c r="F205" s="14"/>
      <c r="G205" s="14">
        <v>230000</v>
      </c>
      <c r="H205" s="14">
        <v>200000</v>
      </c>
      <c r="I205" s="56"/>
      <c r="J205" s="20">
        <f t="shared" si="13"/>
        <v>200000</v>
      </c>
    </row>
    <row r="206" spans="1:10" s="6" customFormat="1" outlineLevel="1">
      <c r="A206" s="12"/>
      <c r="B206" s="12">
        <v>6121</v>
      </c>
      <c r="C206" s="13" t="s">
        <v>113</v>
      </c>
      <c r="D206" s="14"/>
      <c r="E206" s="14"/>
      <c r="F206" s="14"/>
      <c r="G206" s="14"/>
      <c r="H206" s="14"/>
      <c r="I206" s="14"/>
      <c r="J206" s="20">
        <f t="shared" si="13"/>
        <v>0</v>
      </c>
    </row>
    <row r="207" spans="1:10" s="6" customFormat="1" outlineLevel="1">
      <c r="A207" s="12"/>
      <c r="B207" s="12" t="s">
        <v>0</v>
      </c>
      <c r="C207" s="13" t="s">
        <v>0</v>
      </c>
      <c r="D207" s="14"/>
      <c r="E207" s="14"/>
      <c r="F207" s="14"/>
      <c r="G207" s="14"/>
      <c r="H207" s="14"/>
      <c r="I207" s="14"/>
      <c r="J207" s="20">
        <f t="shared" si="13"/>
        <v>0</v>
      </c>
    </row>
    <row r="208" spans="1:10" s="21" customFormat="1">
      <c r="A208" s="17">
        <v>3633</v>
      </c>
      <c r="B208" s="17"/>
      <c r="C208" s="18" t="s">
        <v>114</v>
      </c>
      <c r="D208" s="19">
        <f>SUM(D209:D212)</f>
        <v>0</v>
      </c>
      <c r="E208" s="19">
        <f>SUM(E209:E212)</f>
        <v>0</v>
      </c>
      <c r="F208" s="19">
        <f>SUM(F209:F212)</f>
        <v>0</v>
      </c>
      <c r="G208" s="19">
        <f>SUM(G209:G212)</f>
        <v>50000</v>
      </c>
      <c r="H208" s="19">
        <f>SUM(H209:H212)</f>
        <v>50000</v>
      </c>
      <c r="I208" s="19"/>
      <c r="J208" s="20">
        <f t="shared" si="13"/>
        <v>50000</v>
      </c>
    </row>
    <row r="209" spans="1:10" s="6" customFormat="1" outlineLevel="1">
      <c r="A209" s="12"/>
      <c r="B209" s="12">
        <v>3113</v>
      </c>
      <c r="C209" s="13" t="s">
        <v>115</v>
      </c>
      <c r="D209" s="14" t="s">
        <v>0</v>
      </c>
      <c r="E209" s="14"/>
      <c r="F209" s="14"/>
      <c r="G209" s="14"/>
      <c r="H209" s="14"/>
      <c r="I209" s="14"/>
      <c r="J209" s="20">
        <f t="shared" si="13"/>
        <v>0</v>
      </c>
    </row>
    <row r="210" spans="1:10" s="6" customFormat="1" outlineLevel="1">
      <c r="A210" s="12"/>
      <c r="B210" s="12">
        <v>5171</v>
      </c>
      <c r="C210" s="13" t="s">
        <v>116</v>
      </c>
      <c r="D210" s="14"/>
      <c r="E210" s="14"/>
      <c r="F210" s="14"/>
      <c r="G210" s="14">
        <v>50000</v>
      </c>
      <c r="H210" s="14">
        <v>50000</v>
      </c>
      <c r="I210" s="14"/>
      <c r="J210" s="20">
        <f t="shared" si="13"/>
        <v>50000</v>
      </c>
    </row>
    <row r="211" spans="1:10" s="6" customFormat="1" outlineLevel="1">
      <c r="A211" s="12"/>
      <c r="B211" s="12">
        <v>6121</v>
      </c>
      <c r="C211" s="13" t="s">
        <v>117</v>
      </c>
      <c r="D211" s="14" t="s">
        <v>118</v>
      </c>
      <c r="E211" s="14"/>
      <c r="F211" s="14"/>
      <c r="G211" s="14"/>
      <c r="H211" s="14"/>
      <c r="I211" s="14"/>
      <c r="J211" s="20">
        <f t="shared" si="13"/>
        <v>0</v>
      </c>
    </row>
    <row r="212" spans="1:10" s="6" customFormat="1" outlineLevel="1">
      <c r="A212" s="12"/>
      <c r="B212" s="12" t="s">
        <v>0</v>
      </c>
      <c r="C212" s="13" t="s">
        <v>0</v>
      </c>
      <c r="D212" s="14"/>
      <c r="E212" s="14"/>
      <c r="F212" s="14"/>
      <c r="G212" s="14"/>
      <c r="H212" s="14"/>
      <c r="I212" s="14"/>
      <c r="J212" s="20">
        <f t="shared" si="13"/>
        <v>0</v>
      </c>
    </row>
    <row r="213" spans="1:10" s="21" customFormat="1">
      <c r="A213" s="17">
        <v>3635</v>
      </c>
      <c r="B213" s="17"/>
      <c r="C213" s="18" t="s">
        <v>119</v>
      </c>
      <c r="D213" s="19">
        <f t="shared" ref="D213:I213" si="15">SUM(D214:D216)</f>
        <v>0</v>
      </c>
      <c r="E213" s="19">
        <f t="shared" si="15"/>
        <v>0</v>
      </c>
      <c r="F213" s="19">
        <f t="shared" si="15"/>
        <v>0</v>
      </c>
      <c r="G213" s="19">
        <f t="shared" si="15"/>
        <v>500000</v>
      </c>
      <c r="H213" s="19">
        <f t="shared" si="15"/>
        <v>0</v>
      </c>
      <c r="I213" s="19">
        <f t="shared" si="15"/>
        <v>400000</v>
      </c>
      <c r="J213" s="20">
        <f t="shared" si="13"/>
        <v>400000</v>
      </c>
    </row>
    <row r="214" spans="1:10" s="6" customFormat="1" outlineLevel="1">
      <c r="A214" s="12"/>
      <c r="B214" s="12">
        <v>6119</v>
      </c>
      <c r="C214" s="13" t="s">
        <v>120</v>
      </c>
      <c r="D214" s="14">
        <v>0</v>
      </c>
      <c r="E214" s="14"/>
      <c r="F214" s="14"/>
      <c r="G214" s="27">
        <v>500000</v>
      </c>
      <c r="H214" s="14"/>
      <c r="I214" s="57">
        <v>400000</v>
      </c>
      <c r="J214" s="20">
        <f t="shared" si="13"/>
        <v>400000</v>
      </c>
    </row>
    <row r="215" spans="1:10" s="6" customFormat="1" outlineLevel="1">
      <c r="A215" s="12"/>
      <c r="B215" s="12"/>
      <c r="C215" s="13"/>
      <c r="D215" s="14"/>
      <c r="E215" s="14"/>
      <c r="F215" s="14"/>
      <c r="G215" s="14"/>
      <c r="H215" s="14"/>
      <c r="I215" s="14"/>
      <c r="J215" s="20">
        <f t="shared" si="13"/>
        <v>0</v>
      </c>
    </row>
    <row r="216" spans="1:10" s="6" customFormat="1" outlineLevel="1">
      <c r="A216" s="12"/>
      <c r="B216" s="12"/>
      <c r="C216" s="13" t="s">
        <v>0</v>
      </c>
      <c r="D216" s="14" t="s">
        <v>118</v>
      </c>
      <c r="E216" s="14"/>
      <c r="F216" s="14"/>
      <c r="G216" s="14"/>
      <c r="H216" s="14"/>
      <c r="I216" s="14"/>
      <c r="J216" s="20">
        <f t="shared" si="13"/>
        <v>0</v>
      </c>
    </row>
    <row r="217" spans="1:10" s="21" customFormat="1">
      <c r="A217" s="17">
        <v>3639</v>
      </c>
      <c r="B217" s="17"/>
      <c r="C217" s="18" t="s">
        <v>121</v>
      </c>
      <c r="D217" s="19">
        <f t="shared" ref="D217:I217" si="16">SUM(D219:D229)</f>
        <v>685000</v>
      </c>
      <c r="E217" s="19">
        <f t="shared" si="16"/>
        <v>286000</v>
      </c>
      <c r="F217" s="19">
        <f t="shared" si="16"/>
        <v>5100000</v>
      </c>
      <c r="G217" s="19">
        <f t="shared" si="16"/>
        <v>260000</v>
      </c>
      <c r="H217" s="19">
        <f t="shared" si="16"/>
        <v>380000</v>
      </c>
      <c r="I217" s="19">
        <f t="shared" si="16"/>
        <v>7785000</v>
      </c>
      <c r="J217" s="20">
        <f t="shared" si="13"/>
        <v>8165000</v>
      </c>
    </row>
    <row r="218" spans="1:10" s="6" customFormat="1" outlineLevel="1">
      <c r="A218" s="17"/>
      <c r="B218" s="12" t="s">
        <v>0</v>
      </c>
      <c r="C218" s="18"/>
      <c r="D218" s="19"/>
      <c r="E218" s="27"/>
      <c r="F218" s="27"/>
      <c r="G218" s="19"/>
      <c r="H218" s="19"/>
      <c r="I218" s="19"/>
      <c r="J218" s="20">
        <f t="shared" si="13"/>
        <v>0</v>
      </c>
    </row>
    <row r="219" spans="1:10" s="6" customFormat="1" outlineLevel="1">
      <c r="A219" s="12" t="s">
        <v>0</v>
      </c>
      <c r="B219" s="12">
        <v>2131</v>
      </c>
      <c r="C219" s="13" t="s">
        <v>122</v>
      </c>
      <c r="D219" s="14">
        <v>135000</v>
      </c>
      <c r="E219" s="27">
        <v>106000</v>
      </c>
      <c r="F219" s="27">
        <v>100000</v>
      </c>
      <c r="G219" s="14"/>
      <c r="H219" s="14"/>
      <c r="I219" s="14"/>
      <c r="J219" s="20">
        <f t="shared" si="13"/>
        <v>0</v>
      </c>
    </row>
    <row r="220" spans="1:10" s="6" customFormat="1" outlineLevel="1">
      <c r="A220" s="12"/>
      <c r="B220" s="12">
        <v>3111</v>
      </c>
      <c r="C220" s="13" t="s">
        <v>123</v>
      </c>
      <c r="D220" s="14"/>
      <c r="E220" s="14">
        <v>180000</v>
      </c>
      <c r="F220" s="14">
        <v>4800000</v>
      </c>
      <c r="G220" s="14"/>
      <c r="H220" s="14"/>
      <c r="I220" s="14"/>
      <c r="J220" s="20">
        <f t="shared" si="13"/>
        <v>0</v>
      </c>
    </row>
    <row r="221" spans="1:10" s="6" customFormat="1" outlineLevel="1">
      <c r="A221" s="12"/>
      <c r="B221" s="23">
        <v>3122</v>
      </c>
      <c r="C221" s="13" t="s">
        <v>212</v>
      </c>
      <c r="D221" s="27">
        <v>550000</v>
      </c>
      <c r="E221" s="27"/>
      <c r="F221" s="27">
        <v>200000</v>
      </c>
      <c r="G221" s="14" t="s">
        <v>0</v>
      </c>
      <c r="H221" s="14"/>
      <c r="I221" s="14"/>
      <c r="J221" s="20">
        <f t="shared" ref="J221:J254" si="17">+H221+I221</f>
        <v>0</v>
      </c>
    </row>
    <row r="222" spans="1:10" s="6" customFormat="1" outlineLevel="1">
      <c r="A222" s="12"/>
      <c r="B222" s="12">
        <v>6130</v>
      </c>
      <c r="C222" s="13" t="s">
        <v>124</v>
      </c>
      <c r="D222" s="14"/>
      <c r="E222" s="14"/>
      <c r="F222" s="14" t="s">
        <v>0</v>
      </c>
      <c r="G222" s="14">
        <v>10000</v>
      </c>
      <c r="H222" s="14" t="s">
        <v>0</v>
      </c>
      <c r="I222" s="63">
        <v>4200000</v>
      </c>
      <c r="J222" s="20">
        <v>4200000</v>
      </c>
    </row>
    <row r="223" spans="1:10" s="6" customFormat="1" outlineLevel="1">
      <c r="A223" s="12"/>
      <c r="B223" s="12">
        <v>6130</v>
      </c>
      <c r="C223" s="13" t="s">
        <v>236</v>
      </c>
      <c r="D223" s="14"/>
      <c r="E223" s="14"/>
      <c r="F223" s="14"/>
      <c r="G223" s="14"/>
      <c r="H223" s="14"/>
      <c r="I223" s="63">
        <v>3585000</v>
      </c>
      <c r="J223" s="20">
        <v>3585000</v>
      </c>
    </row>
    <row r="224" spans="1:10" s="6" customFormat="1" outlineLevel="1">
      <c r="A224" s="12"/>
      <c r="B224" s="12">
        <v>5139</v>
      </c>
      <c r="C224" s="13" t="s">
        <v>125</v>
      </c>
      <c r="D224" s="14"/>
      <c r="E224" s="14"/>
      <c r="F224" s="14"/>
      <c r="G224" s="14">
        <v>50000</v>
      </c>
      <c r="H224" s="14">
        <v>40000</v>
      </c>
      <c r="I224" s="14"/>
      <c r="J224" s="20">
        <f t="shared" si="17"/>
        <v>40000</v>
      </c>
    </row>
    <row r="225" spans="1:10" s="6" customFormat="1" outlineLevel="1">
      <c r="A225" s="12"/>
      <c r="B225" s="12">
        <v>5156</v>
      </c>
      <c r="C225" s="13" t="s">
        <v>126</v>
      </c>
      <c r="D225" s="14"/>
      <c r="E225" s="14"/>
      <c r="F225" s="14"/>
      <c r="G225" s="14">
        <v>15000</v>
      </c>
      <c r="H225" s="14">
        <v>25000</v>
      </c>
      <c r="I225" s="14"/>
      <c r="J225" s="20">
        <f t="shared" si="17"/>
        <v>25000</v>
      </c>
    </row>
    <row r="226" spans="1:10" s="6" customFormat="1" outlineLevel="1">
      <c r="A226" s="12"/>
      <c r="B226" s="12">
        <v>5166</v>
      </c>
      <c r="C226" s="13" t="s">
        <v>127</v>
      </c>
      <c r="D226" s="14"/>
      <c r="E226" s="14"/>
      <c r="F226" s="14"/>
      <c r="G226" s="14">
        <v>20000</v>
      </c>
      <c r="H226" s="14">
        <v>20000</v>
      </c>
      <c r="I226" s="14"/>
      <c r="J226" s="20">
        <f t="shared" si="17"/>
        <v>20000</v>
      </c>
    </row>
    <row r="227" spans="1:10" s="6" customFormat="1" outlineLevel="1">
      <c r="A227" s="12"/>
      <c r="B227" s="12">
        <v>5169</v>
      </c>
      <c r="C227" s="13" t="s">
        <v>101</v>
      </c>
      <c r="D227" s="14"/>
      <c r="E227" s="14"/>
      <c r="F227" s="14"/>
      <c r="G227" s="14">
        <v>50000</v>
      </c>
      <c r="H227" s="14">
        <v>180000</v>
      </c>
      <c r="I227" s="14"/>
      <c r="J227" s="20">
        <f t="shared" si="17"/>
        <v>180000</v>
      </c>
    </row>
    <row r="228" spans="1:10" s="6" customFormat="1" outlineLevel="1">
      <c r="A228" s="12"/>
      <c r="B228" s="12">
        <v>5171</v>
      </c>
      <c r="C228" s="13" t="s">
        <v>128</v>
      </c>
      <c r="D228" s="14"/>
      <c r="E228" s="14"/>
      <c r="F228" s="14"/>
      <c r="G228" s="14">
        <v>65000</v>
      </c>
      <c r="H228" s="14">
        <v>65000</v>
      </c>
      <c r="I228" s="14"/>
      <c r="J228" s="20">
        <f t="shared" si="17"/>
        <v>65000</v>
      </c>
    </row>
    <row r="229" spans="1:10" s="6" customFormat="1" outlineLevel="1">
      <c r="A229" s="12"/>
      <c r="B229" s="12">
        <v>5362</v>
      </c>
      <c r="C229" s="13" t="s">
        <v>129</v>
      </c>
      <c r="D229" s="14"/>
      <c r="E229" s="14"/>
      <c r="F229" s="14"/>
      <c r="G229" s="14">
        <v>50000</v>
      </c>
      <c r="H229" s="14">
        <v>50000</v>
      </c>
      <c r="I229" s="14"/>
      <c r="J229" s="20">
        <f t="shared" si="17"/>
        <v>50000</v>
      </c>
    </row>
    <row r="230" spans="1:10" s="6" customFormat="1" outlineLevel="1">
      <c r="A230" s="12"/>
      <c r="B230" s="12"/>
      <c r="C230" s="13"/>
      <c r="D230" s="14"/>
      <c r="E230" s="14"/>
      <c r="F230" s="14"/>
      <c r="G230" s="14"/>
      <c r="H230" s="14"/>
      <c r="I230" s="14"/>
      <c r="J230" s="20">
        <f t="shared" si="17"/>
        <v>0</v>
      </c>
    </row>
    <row r="231" spans="1:10" s="25" customFormat="1">
      <c r="A231" s="17">
        <v>3721</v>
      </c>
      <c r="B231" s="17"/>
      <c r="C231" s="18" t="s">
        <v>130</v>
      </c>
      <c r="D231" s="19"/>
      <c r="E231" s="19">
        <f>SUM(E232)</f>
        <v>2000</v>
      </c>
      <c r="F231" s="19">
        <f>SUM(F232)</f>
        <v>0</v>
      </c>
      <c r="G231" s="19">
        <f>SUM(G232)</f>
        <v>0</v>
      </c>
      <c r="H231" s="19">
        <f>SUM(H232)</f>
        <v>20000</v>
      </c>
      <c r="I231" s="19"/>
      <c r="J231" s="20">
        <f t="shared" si="17"/>
        <v>20000</v>
      </c>
    </row>
    <row r="232" spans="1:10" s="6" customFormat="1" outlineLevel="1">
      <c r="A232" s="59"/>
      <c r="B232" s="12">
        <v>6119</v>
      </c>
      <c r="C232" s="13" t="s">
        <v>131</v>
      </c>
      <c r="D232" s="14"/>
      <c r="E232" s="58">
        <v>2000</v>
      </c>
      <c r="F232" s="58"/>
      <c r="G232" s="14"/>
      <c r="H232" s="14">
        <v>20000</v>
      </c>
      <c r="I232" s="14"/>
      <c r="J232" s="20">
        <f t="shared" si="17"/>
        <v>20000</v>
      </c>
    </row>
    <row r="233" spans="1:10" s="6" customFormat="1" outlineLevel="1">
      <c r="A233" s="12"/>
      <c r="B233" s="12"/>
      <c r="C233" s="13"/>
      <c r="D233" s="14"/>
      <c r="E233" s="14"/>
      <c r="F233" s="14"/>
      <c r="G233" s="14"/>
      <c r="H233" s="14"/>
      <c r="I233" s="14"/>
      <c r="J233" s="20">
        <f t="shared" si="17"/>
        <v>0</v>
      </c>
    </row>
    <row r="234" spans="1:10" s="25" customFormat="1">
      <c r="A234" s="17">
        <v>3722</v>
      </c>
      <c r="B234" s="17"/>
      <c r="C234" s="18" t="s">
        <v>132</v>
      </c>
      <c r="D234" s="19">
        <f>SUM(D236:D239)</f>
        <v>200000</v>
      </c>
      <c r="E234" s="19">
        <f>SUM(E235:E239)</f>
        <v>200000</v>
      </c>
      <c r="F234" s="19">
        <f>SUM(F235:F239)</f>
        <v>200000</v>
      </c>
      <c r="G234" s="19">
        <f>SUM(G236:G239)</f>
        <v>1300000</v>
      </c>
      <c r="H234" s="19">
        <f>SUM(H236:H239)</f>
        <v>1000000</v>
      </c>
      <c r="I234" s="19"/>
      <c r="J234" s="20">
        <f t="shared" si="17"/>
        <v>1000000</v>
      </c>
    </row>
    <row r="235" spans="1:10" s="6" customFormat="1" outlineLevel="1">
      <c r="A235" s="23"/>
      <c r="B235" s="23">
        <v>2321</v>
      </c>
      <c r="C235" s="26" t="s">
        <v>133</v>
      </c>
      <c r="D235" s="27"/>
      <c r="E235" s="27">
        <v>0</v>
      </c>
      <c r="F235" s="27"/>
      <c r="G235" s="27"/>
      <c r="H235" s="27"/>
      <c r="I235" s="27"/>
      <c r="J235" s="20">
        <f t="shared" si="17"/>
        <v>0</v>
      </c>
    </row>
    <row r="236" spans="1:10" s="6" customFormat="1" outlineLevel="1">
      <c r="A236" s="12"/>
      <c r="B236" s="12">
        <v>2329</v>
      </c>
      <c r="C236" s="13" t="s">
        <v>134</v>
      </c>
      <c r="D236" s="14">
        <v>200000</v>
      </c>
      <c r="E236" s="14">
        <v>200000</v>
      </c>
      <c r="F236" s="14">
        <v>200000</v>
      </c>
      <c r="G236" s="14"/>
      <c r="H236" s="14"/>
      <c r="I236" s="14"/>
      <c r="J236" s="20">
        <f t="shared" si="17"/>
        <v>0</v>
      </c>
    </row>
    <row r="237" spans="1:10" s="6" customFormat="1" outlineLevel="1">
      <c r="A237" s="12"/>
      <c r="B237" s="12">
        <v>5169</v>
      </c>
      <c r="C237" s="13" t="s">
        <v>24</v>
      </c>
      <c r="D237" s="14" t="s">
        <v>0</v>
      </c>
      <c r="E237" s="14"/>
      <c r="F237" s="14"/>
      <c r="G237" s="14">
        <v>1300000</v>
      </c>
      <c r="H237" s="14">
        <v>1000000</v>
      </c>
      <c r="I237" s="14"/>
      <c r="J237" s="20">
        <f t="shared" si="17"/>
        <v>1000000</v>
      </c>
    </row>
    <row r="238" spans="1:10" s="6" customFormat="1" outlineLevel="1">
      <c r="A238" s="12"/>
      <c r="B238" s="12">
        <v>2321</v>
      </c>
      <c r="C238" s="13" t="s">
        <v>135</v>
      </c>
      <c r="D238" s="14" t="s">
        <v>0</v>
      </c>
      <c r="E238" s="14"/>
      <c r="F238" s="14"/>
      <c r="G238" s="14"/>
      <c r="H238" s="14"/>
      <c r="I238" s="14"/>
      <c r="J238" s="20">
        <f t="shared" si="17"/>
        <v>0</v>
      </c>
    </row>
    <row r="239" spans="1:10" s="6" customFormat="1" outlineLevel="1">
      <c r="A239" s="12"/>
      <c r="B239" s="12"/>
      <c r="C239" s="13"/>
      <c r="D239" s="14"/>
      <c r="E239" s="14"/>
      <c r="F239" s="14"/>
      <c r="G239" s="14"/>
      <c r="H239" s="14"/>
      <c r="I239" s="14"/>
      <c r="J239" s="20">
        <f t="shared" si="17"/>
        <v>0</v>
      </c>
    </row>
    <row r="240" spans="1:10" s="25" customFormat="1">
      <c r="A240" s="17">
        <v>3745</v>
      </c>
      <c r="B240" s="17"/>
      <c r="C240" s="18" t="s">
        <v>136</v>
      </c>
      <c r="D240" s="19">
        <f>SUM(D242:D247)</f>
        <v>0</v>
      </c>
      <c r="E240" s="19">
        <f>SUM(E242:E247)</f>
        <v>0</v>
      </c>
      <c r="F240" s="19">
        <f>SUM(F242:F247)</f>
        <v>0</v>
      </c>
      <c r="G240" s="19">
        <f>SUM(G242:G247)</f>
        <v>505000</v>
      </c>
      <c r="H240" s="19">
        <f>SUM(H241:H247)</f>
        <v>380000</v>
      </c>
      <c r="I240" s="19">
        <f>SUM(I242:I247)</f>
        <v>1300000</v>
      </c>
      <c r="J240" s="20">
        <f t="shared" si="17"/>
        <v>1680000</v>
      </c>
    </row>
    <row r="241" spans="1:10" s="6" customFormat="1" outlineLevel="1">
      <c r="A241" s="23"/>
      <c r="B241" s="23">
        <v>5021</v>
      </c>
      <c r="C241" s="13" t="s">
        <v>137</v>
      </c>
      <c r="D241" s="27"/>
      <c r="E241" s="27"/>
      <c r="F241" s="27"/>
      <c r="G241" s="27"/>
      <c r="H241" s="27">
        <v>80000</v>
      </c>
      <c r="I241" s="27"/>
      <c r="J241" s="20">
        <f t="shared" si="17"/>
        <v>80000</v>
      </c>
    </row>
    <row r="242" spans="1:10" s="6" customFormat="1" outlineLevel="1">
      <c r="A242" s="12"/>
      <c r="B242" s="12">
        <v>5139</v>
      </c>
      <c r="C242" s="13" t="s">
        <v>29</v>
      </c>
      <c r="D242" s="14"/>
      <c r="E242" s="14"/>
      <c r="F242" s="14"/>
      <c r="G242" s="14">
        <v>45000</v>
      </c>
      <c r="H242" s="14">
        <v>60000</v>
      </c>
      <c r="I242" s="14">
        <v>400000</v>
      </c>
      <c r="J242" s="20">
        <f t="shared" si="17"/>
        <v>460000</v>
      </c>
    </row>
    <row r="243" spans="1:10" s="6" customFormat="1" outlineLevel="1">
      <c r="A243" s="12"/>
      <c r="B243" s="12">
        <v>5156</v>
      </c>
      <c r="C243" s="13" t="s">
        <v>138</v>
      </c>
      <c r="D243" s="14"/>
      <c r="E243" s="14"/>
      <c r="F243" s="14"/>
      <c r="G243" s="14">
        <v>65000</v>
      </c>
      <c r="H243" s="14">
        <v>65000</v>
      </c>
      <c r="I243" s="14"/>
      <c r="J243" s="20">
        <f t="shared" si="17"/>
        <v>65000</v>
      </c>
    </row>
    <row r="244" spans="1:10" s="6" customFormat="1" outlineLevel="1">
      <c r="A244" s="12"/>
      <c r="B244" s="12">
        <v>5169</v>
      </c>
      <c r="C244" s="13" t="s">
        <v>24</v>
      </c>
      <c r="D244" s="14"/>
      <c r="E244" s="14"/>
      <c r="F244" s="14"/>
      <c r="G244" s="14">
        <v>150000</v>
      </c>
      <c r="H244" s="14">
        <v>50000</v>
      </c>
      <c r="I244" s="14"/>
      <c r="J244" s="20">
        <f t="shared" si="17"/>
        <v>50000</v>
      </c>
    </row>
    <row r="245" spans="1:10" s="6" customFormat="1" outlineLevel="1">
      <c r="A245" s="12"/>
      <c r="B245" s="12">
        <v>5171</v>
      </c>
      <c r="C245" s="13" t="s">
        <v>31</v>
      </c>
      <c r="D245" s="14"/>
      <c r="E245" s="14"/>
      <c r="F245" s="14"/>
      <c r="G245" s="14">
        <v>35000</v>
      </c>
      <c r="H245" s="14">
        <v>65000</v>
      </c>
      <c r="I245" s="14"/>
      <c r="J245" s="20">
        <f t="shared" si="17"/>
        <v>65000</v>
      </c>
    </row>
    <row r="246" spans="1:10" s="6" customFormat="1" outlineLevel="1">
      <c r="A246" s="12"/>
      <c r="B246" s="12">
        <v>5137</v>
      </c>
      <c r="C246" s="13" t="s">
        <v>74</v>
      </c>
      <c r="D246" s="14"/>
      <c r="E246" s="14"/>
      <c r="F246" s="14"/>
      <c r="G246" s="14">
        <v>60000</v>
      </c>
      <c r="H246" s="14">
        <v>60000</v>
      </c>
      <c r="I246" s="14"/>
      <c r="J246" s="20">
        <f t="shared" si="17"/>
        <v>60000</v>
      </c>
    </row>
    <row r="247" spans="1:10" s="6" customFormat="1" outlineLevel="1">
      <c r="A247" s="12"/>
      <c r="B247" s="12">
        <v>5139</v>
      </c>
      <c r="C247" s="13" t="s">
        <v>223</v>
      </c>
      <c r="D247" s="14"/>
      <c r="E247" s="14"/>
      <c r="F247" s="14"/>
      <c r="G247" s="14">
        <v>150000</v>
      </c>
      <c r="H247" s="14">
        <v>0</v>
      </c>
      <c r="I247" s="56">
        <v>900000</v>
      </c>
      <c r="J247" s="20">
        <f t="shared" si="17"/>
        <v>900000</v>
      </c>
    </row>
    <row r="248" spans="1:10" s="6" customFormat="1" outlineLevel="1">
      <c r="A248" s="12"/>
      <c r="B248" s="12"/>
      <c r="C248" s="13"/>
      <c r="D248" s="14"/>
      <c r="E248" s="14"/>
      <c r="F248" s="14"/>
      <c r="G248" s="14"/>
      <c r="H248" s="14"/>
      <c r="I248" s="56"/>
      <c r="J248" s="20"/>
    </row>
    <row r="249" spans="1:10" s="21" customFormat="1">
      <c r="A249" s="17">
        <v>3429</v>
      </c>
      <c r="B249" s="17"/>
      <c r="C249" s="18" t="s">
        <v>224</v>
      </c>
      <c r="D249" s="19">
        <f t="shared" ref="D249:I249" si="18">SUM(D250:D256)</f>
        <v>0</v>
      </c>
      <c r="E249" s="19">
        <f t="shared" si="18"/>
        <v>0</v>
      </c>
      <c r="F249" s="19">
        <f t="shared" si="18"/>
        <v>0</v>
      </c>
      <c r="G249" s="19">
        <f t="shared" si="18"/>
        <v>245000</v>
      </c>
      <c r="H249" s="19">
        <f t="shared" si="18"/>
        <v>141000</v>
      </c>
      <c r="I249" s="19">
        <f t="shared" si="18"/>
        <v>0</v>
      </c>
      <c r="J249" s="20">
        <f t="shared" si="17"/>
        <v>141000</v>
      </c>
    </row>
    <row r="250" spans="1:10" s="6" customFormat="1" outlineLevel="1">
      <c r="A250" s="12"/>
      <c r="B250" s="12">
        <v>5139</v>
      </c>
      <c r="C250" s="13" t="s">
        <v>29</v>
      </c>
      <c r="D250" s="14"/>
      <c r="E250" s="14"/>
      <c r="F250" s="14"/>
      <c r="G250" s="14">
        <v>10000</v>
      </c>
      <c r="H250" s="14">
        <v>10000</v>
      </c>
      <c r="I250" s="14"/>
      <c r="J250" s="20">
        <f t="shared" si="17"/>
        <v>10000</v>
      </c>
    </row>
    <row r="251" spans="1:10" s="6" customFormat="1" outlineLevel="1">
      <c r="A251" s="12"/>
      <c r="B251" s="12">
        <v>5154</v>
      </c>
      <c r="C251" s="13" t="s">
        <v>92</v>
      </c>
      <c r="D251" s="14"/>
      <c r="E251" s="14"/>
      <c r="F251" s="14"/>
      <c r="G251" s="14">
        <v>16000</v>
      </c>
      <c r="H251" s="14">
        <v>16000</v>
      </c>
      <c r="I251" s="14"/>
      <c r="J251" s="20">
        <f t="shared" si="17"/>
        <v>16000</v>
      </c>
    </row>
    <row r="252" spans="1:10" s="6" customFormat="1" outlineLevel="1">
      <c r="A252" s="12"/>
      <c r="B252" s="12">
        <v>5169</v>
      </c>
      <c r="C252" s="13" t="s">
        <v>139</v>
      </c>
      <c r="D252" s="14"/>
      <c r="E252" s="14"/>
      <c r="F252" s="14"/>
      <c r="G252" s="27">
        <v>30000</v>
      </c>
      <c r="H252" s="14">
        <v>50000</v>
      </c>
      <c r="I252" s="14"/>
      <c r="J252" s="20">
        <v>30000</v>
      </c>
    </row>
    <row r="253" spans="1:10" s="6" customFormat="1" outlineLevel="1">
      <c r="A253" s="12"/>
      <c r="B253" s="12">
        <v>5171</v>
      </c>
      <c r="C253" s="13" t="s">
        <v>226</v>
      </c>
      <c r="D253" s="14"/>
      <c r="E253" s="14"/>
      <c r="F253" s="14"/>
      <c r="G253" s="27">
        <v>150000</v>
      </c>
      <c r="H253" s="27">
        <v>30000</v>
      </c>
      <c r="I253" s="63" t="s">
        <v>0</v>
      </c>
      <c r="J253" s="20">
        <v>30000</v>
      </c>
    </row>
    <row r="254" spans="1:10" s="6" customFormat="1" outlineLevel="1">
      <c r="A254" s="12"/>
      <c r="B254" s="12">
        <v>5021</v>
      </c>
      <c r="C254" s="13" t="s">
        <v>137</v>
      </c>
      <c r="D254" s="14"/>
      <c r="E254" s="14"/>
      <c r="F254" s="14"/>
      <c r="G254" s="14">
        <v>35000</v>
      </c>
      <c r="H254" s="14">
        <v>35000</v>
      </c>
      <c r="I254" s="14"/>
      <c r="J254" s="20">
        <f t="shared" si="17"/>
        <v>35000</v>
      </c>
    </row>
    <row r="255" spans="1:10" s="6" customFormat="1" outlineLevel="1">
      <c r="A255" s="12"/>
      <c r="B255" s="12" t="s">
        <v>0</v>
      </c>
      <c r="C255" s="13" t="s">
        <v>0</v>
      </c>
      <c r="D255" s="14"/>
      <c r="E255" s="14"/>
      <c r="F255" s="14"/>
      <c r="G255" s="14">
        <v>2000</v>
      </c>
      <c r="H255" s="14" t="s">
        <v>0</v>
      </c>
      <c r="I255" s="14"/>
      <c r="J255" s="20" t="s">
        <v>0</v>
      </c>
    </row>
    <row r="256" spans="1:10" s="6" customFormat="1" outlineLevel="1">
      <c r="A256" s="12"/>
      <c r="B256" s="12" t="s">
        <v>0</v>
      </c>
      <c r="C256" s="13" t="s">
        <v>0</v>
      </c>
      <c r="D256" s="14"/>
      <c r="E256" s="14"/>
      <c r="F256" s="14"/>
      <c r="G256" s="14">
        <v>2000</v>
      </c>
      <c r="H256" s="14" t="s">
        <v>0</v>
      </c>
      <c r="I256" s="14"/>
      <c r="J256" s="20" t="s">
        <v>0</v>
      </c>
    </row>
    <row r="257" spans="1:10" s="6" customFormat="1" outlineLevel="1">
      <c r="A257" s="12"/>
      <c r="B257" s="12"/>
      <c r="D257" s="14"/>
      <c r="E257" s="14"/>
      <c r="F257" s="14"/>
      <c r="G257" s="14"/>
      <c r="H257" s="14"/>
      <c r="I257" s="14"/>
      <c r="J257" s="20" t="s">
        <v>0</v>
      </c>
    </row>
    <row r="258" spans="1:10" s="21" customFormat="1">
      <c r="A258" s="17">
        <v>4341</v>
      </c>
      <c r="B258" s="17"/>
      <c r="C258" s="18" t="s">
        <v>140</v>
      </c>
      <c r="D258" s="19">
        <f>SUM(D259:D260)</f>
        <v>0</v>
      </c>
      <c r="E258" s="19">
        <f>SUM(E259:E260)</f>
        <v>0</v>
      </c>
      <c r="F258" s="19">
        <f>SUM(F259:F260)</f>
        <v>0</v>
      </c>
      <c r="G258" s="19">
        <f>SUM(G259:G260)</f>
        <v>0</v>
      </c>
      <c r="H258" s="19">
        <f>SUM(H259:H260)</f>
        <v>14000</v>
      </c>
      <c r="I258" s="19"/>
      <c r="J258" s="20">
        <f t="shared" ref="J258:J292" si="19">+H258+I258</f>
        <v>14000</v>
      </c>
    </row>
    <row r="259" spans="1:10" s="6" customFormat="1" outlineLevel="1">
      <c r="A259" s="73"/>
      <c r="B259" s="73">
        <v>5229</v>
      </c>
      <c r="C259" s="72" t="s">
        <v>141</v>
      </c>
      <c r="D259" s="67"/>
      <c r="E259" s="67"/>
      <c r="F259" s="63"/>
      <c r="G259" s="67"/>
      <c r="H259" s="63">
        <v>14000</v>
      </c>
      <c r="I259" s="63"/>
      <c r="J259" s="74">
        <f t="shared" si="19"/>
        <v>14000</v>
      </c>
    </row>
    <row r="260" spans="1:10" s="6" customFormat="1" outlineLevel="1">
      <c r="A260" s="12"/>
      <c r="B260" s="12"/>
      <c r="C260" s="13"/>
      <c r="D260" s="14"/>
      <c r="E260" s="14"/>
      <c r="F260" s="14"/>
      <c r="G260" s="14"/>
      <c r="H260" s="14"/>
      <c r="I260" s="14"/>
      <c r="J260" s="20">
        <f t="shared" si="19"/>
        <v>0</v>
      </c>
    </row>
    <row r="261" spans="1:10" s="21" customFormat="1">
      <c r="A261" s="17">
        <v>5512</v>
      </c>
      <c r="B261" s="17"/>
      <c r="C261" s="18" t="s">
        <v>142</v>
      </c>
      <c r="D261" s="19">
        <f>SUM(D262:D265)</f>
        <v>0</v>
      </c>
      <c r="E261" s="19">
        <f>SUM(E262:E265)</f>
        <v>0</v>
      </c>
      <c r="F261" s="19">
        <f>SUM(F262:F265)</f>
        <v>0</v>
      </c>
      <c r="G261" s="19">
        <f>SUM(G262:G262)</f>
        <v>17100</v>
      </c>
      <c r="H261" s="19">
        <f>SUM(H262:H262)</f>
        <v>17100</v>
      </c>
      <c r="I261" s="19"/>
      <c r="J261" s="20">
        <f t="shared" si="19"/>
        <v>17100</v>
      </c>
    </row>
    <row r="262" spans="1:10" s="6" customFormat="1" outlineLevel="1">
      <c r="A262" s="12"/>
      <c r="B262" s="12">
        <v>5321</v>
      </c>
      <c r="C262" s="13" t="s">
        <v>143</v>
      </c>
      <c r="D262" s="14"/>
      <c r="E262" s="14"/>
      <c r="F262" s="14"/>
      <c r="G262" s="14">
        <v>17100</v>
      </c>
      <c r="H262" s="14">
        <v>17100</v>
      </c>
      <c r="I262" s="14"/>
      <c r="J262" s="20">
        <f t="shared" si="19"/>
        <v>17100</v>
      </c>
    </row>
    <row r="263" spans="1:10" s="6" customFormat="1" outlineLevel="1">
      <c r="A263" s="12"/>
      <c r="B263" s="12"/>
      <c r="C263" s="13"/>
      <c r="D263" s="14"/>
      <c r="E263" s="14"/>
      <c r="F263" s="14"/>
      <c r="G263" s="14"/>
      <c r="H263" s="14"/>
      <c r="I263" s="14"/>
      <c r="J263" s="20"/>
    </row>
    <row r="264" spans="1:10" s="21" customFormat="1">
      <c r="A264" s="17">
        <v>5212</v>
      </c>
      <c r="B264" s="17"/>
      <c r="C264" s="18" t="s">
        <v>195</v>
      </c>
      <c r="D264" s="19"/>
      <c r="E264" s="19"/>
      <c r="F264" s="19"/>
      <c r="G264" s="19"/>
      <c r="H264" s="19">
        <f>SUM(H265:H265)</f>
        <v>100000</v>
      </c>
      <c r="I264" s="19"/>
      <c r="J264" s="20">
        <f t="shared" si="19"/>
        <v>100000</v>
      </c>
    </row>
    <row r="265" spans="1:10" s="6" customFormat="1" outlineLevel="1">
      <c r="A265" s="73"/>
      <c r="B265" s="73">
        <v>5901</v>
      </c>
      <c r="C265" s="71" t="s">
        <v>198</v>
      </c>
      <c r="D265" s="67"/>
      <c r="E265" s="67"/>
      <c r="F265" s="63"/>
      <c r="G265" s="67"/>
      <c r="H265" s="63">
        <v>100000</v>
      </c>
      <c r="I265" s="63"/>
      <c r="J265" s="74">
        <f t="shared" si="19"/>
        <v>100000</v>
      </c>
    </row>
    <row r="266" spans="1:10" s="6" customFormat="1" outlineLevel="1">
      <c r="A266" s="80"/>
      <c r="B266" s="80"/>
      <c r="C266" s="81"/>
      <c r="D266" s="67"/>
      <c r="E266" s="67"/>
      <c r="F266" s="82"/>
      <c r="G266" s="67"/>
      <c r="H266" s="82"/>
      <c r="I266" s="82"/>
      <c r="J266" s="83"/>
    </row>
    <row r="267" spans="1:10" s="21" customFormat="1">
      <c r="A267" s="17">
        <v>6112</v>
      </c>
      <c r="B267" s="17"/>
      <c r="C267" s="18" t="s">
        <v>144</v>
      </c>
      <c r="D267" s="19">
        <f>SUM(D268:D276)</f>
        <v>0</v>
      </c>
      <c r="E267" s="19">
        <f>SUM(E268:E276)</f>
        <v>0</v>
      </c>
      <c r="F267" s="19">
        <f>SUM(F268:F276)</f>
        <v>0</v>
      </c>
      <c r="G267" s="19">
        <f>SUM(G268:G276)</f>
        <v>1510000</v>
      </c>
      <c r="H267" s="19">
        <f>SUM(H268:H273)</f>
        <v>1710000</v>
      </c>
      <c r="I267" s="19"/>
      <c r="J267" s="20">
        <f t="shared" si="19"/>
        <v>1710000</v>
      </c>
    </row>
    <row r="268" spans="1:10" s="6" customFormat="1" outlineLevel="1">
      <c r="A268" s="12"/>
      <c r="B268" s="12">
        <v>5023</v>
      </c>
      <c r="C268" s="13" t="s">
        <v>44</v>
      </c>
      <c r="D268" s="14"/>
      <c r="E268" s="14"/>
      <c r="F268" s="14"/>
      <c r="G268" s="14">
        <v>1200000</v>
      </c>
      <c r="H268" s="14">
        <v>1400000</v>
      </c>
      <c r="I268" s="14"/>
      <c r="J268" s="20">
        <f t="shared" si="19"/>
        <v>1400000</v>
      </c>
    </row>
    <row r="269" spans="1:10" s="6" customFormat="1" outlineLevel="1">
      <c r="A269" s="12"/>
      <c r="B269" s="12">
        <v>5031</v>
      </c>
      <c r="C269" s="13" t="s">
        <v>145</v>
      </c>
      <c r="D269" s="14"/>
      <c r="E269" s="14"/>
      <c r="F269" s="14"/>
      <c r="G269" s="14">
        <v>150000</v>
      </c>
      <c r="H269" s="14">
        <v>150000</v>
      </c>
      <c r="I269" s="14"/>
      <c r="J269" s="20">
        <f t="shared" si="19"/>
        <v>150000</v>
      </c>
    </row>
    <row r="270" spans="1:10" s="6" customFormat="1" outlineLevel="1">
      <c r="A270" s="12"/>
      <c r="B270" s="12">
        <v>5032</v>
      </c>
      <c r="C270" s="13" t="s">
        <v>146</v>
      </c>
      <c r="D270" s="14"/>
      <c r="E270" s="14"/>
      <c r="F270" s="14"/>
      <c r="G270" s="14">
        <v>100000</v>
      </c>
      <c r="H270" s="14">
        <v>100000</v>
      </c>
      <c r="I270" s="14"/>
      <c r="J270" s="20">
        <f t="shared" si="19"/>
        <v>100000</v>
      </c>
    </row>
    <row r="271" spans="1:10" s="6" customFormat="1" outlineLevel="1">
      <c r="A271" s="12"/>
      <c r="B271" s="12">
        <v>5162</v>
      </c>
      <c r="C271" s="13" t="s">
        <v>147</v>
      </c>
      <c r="D271" s="14"/>
      <c r="E271" s="14"/>
      <c r="F271" s="14"/>
      <c r="G271" s="14">
        <v>40000</v>
      </c>
      <c r="H271" s="14">
        <v>40000</v>
      </c>
      <c r="I271" s="14"/>
      <c r="J271" s="20">
        <f t="shared" si="19"/>
        <v>40000</v>
      </c>
    </row>
    <row r="272" spans="1:10" s="6" customFormat="1" outlineLevel="1">
      <c r="A272" s="12"/>
      <c r="B272" s="12">
        <v>5167</v>
      </c>
      <c r="C272" s="13" t="s">
        <v>148</v>
      </c>
      <c r="D272" s="14"/>
      <c r="E272" s="14"/>
      <c r="F272" s="14"/>
      <c r="G272" s="14">
        <v>10000</v>
      </c>
      <c r="H272" s="14">
        <v>10000</v>
      </c>
      <c r="I272" s="14"/>
      <c r="J272" s="20">
        <f t="shared" si="19"/>
        <v>10000</v>
      </c>
    </row>
    <row r="273" spans="1:10" s="6" customFormat="1" outlineLevel="1">
      <c r="A273" s="12"/>
      <c r="B273" s="12">
        <v>5173</v>
      </c>
      <c r="C273" s="13" t="s">
        <v>149</v>
      </c>
      <c r="D273" s="14"/>
      <c r="E273" s="14"/>
      <c r="F273" s="14"/>
      <c r="G273" s="14">
        <v>10000</v>
      </c>
      <c r="H273" s="14">
        <v>10000</v>
      </c>
      <c r="I273" s="14"/>
      <c r="J273" s="20">
        <f t="shared" si="19"/>
        <v>10000</v>
      </c>
    </row>
    <row r="274" spans="1:10" s="6" customFormat="1" outlineLevel="1">
      <c r="A274" s="12"/>
      <c r="B274" s="12"/>
      <c r="C274" s="13"/>
      <c r="D274" s="14"/>
      <c r="E274" s="14"/>
      <c r="F274" s="14"/>
      <c r="G274" s="14"/>
      <c r="H274" s="14"/>
      <c r="I274" s="14"/>
      <c r="J274" s="20"/>
    </row>
    <row r="275" spans="1:10" s="6" customFormat="1" outlineLevel="1">
      <c r="A275" s="68" t="s">
        <v>0</v>
      </c>
      <c r="B275" s="12"/>
      <c r="C275" s="69" t="s">
        <v>0</v>
      </c>
      <c r="D275" s="14"/>
      <c r="E275" s="14"/>
      <c r="F275" s="14"/>
      <c r="G275" s="14"/>
      <c r="H275" s="14" t="s">
        <v>0</v>
      </c>
      <c r="I275" s="14"/>
      <c r="J275" s="20" t="s">
        <v>0</v>
      </c>
    </row>
    <row r="276" spans="1:10" s="6" customFormat="1" outlineLevel="1">
      <c r="A276" s="12"/>
      <c r="B276" s="12" t="s">
        <v>0</v>
      </c>
      <c r="C276" s="13" t="s">
        <v>0</v>
      </c>
      <c r="D276" s="14"/>
      <c r="E276" s="14"/>
      <c r="F276" s="14"/>
      <c r="G276" s="14"/>
      <c r="H276" s="14" t="s">
        <v>0</v>
      </c>
      <c r="I276" s="14"/>
      <c r="J276" s="20" t="s">
        <v>0</v>
      </c>
    </row>
    <row r="277" spans="1:10" s="6" customFormat="1" outlineLevel="1">
      <c r="A277" s="12"/>
      <c r="B277" s="12" t="s">
        <v>0</v>
      </c>
      <c r="C277" s="13" t="s">
        <v>0</v>
      </c>
      <c r="D277" s="14"/>
      <c r="E277" s="14"/>
      <c r="F277" s="14"/>
      <c r="G277" s="14"/>
      <c r="H277" s="14" t="s">
        <v>0</v>
      </c>
      <c r="I277" s="14"/>
      <c r="J277" s="20" t="s">
        <v>0</v>
      </c>
    </row>
    <row r="278" spans="1:10" s="6" customFormat="1" outlineLevel="1">
      <c r="A278" s="12"/>
      <c r="B278" s="12" t="s">
        <v>0</v>
      </c>
      <c r="C278" s="13" t="s">
        <v>0</v>
      </c>
      <c r="D278" s="14"/>
      <c r="E278" s="14"/>
      <c r="F278" s="14"/>
      <c r="G278" s="14"/>
      <c r="H278" s="14" t="s">
        <v>0</v>
      </c>
      <c r="I278" s="14"/>
      <c r="J278" s="20" t="s">
        <v>0</v>
      </c>
    </row>
    <row r="279" spans="1:10" s="6" customFormat="1" outlineLevel="1">
      <c r="A279" s="12"/>
      <c r="B279" s="12"/>
      <c r="C279" s="13"/>
      <c r="D279" s="14"/>
      <c r="E279" s="14"/>
      <c r="F279" s="14"/>
      <c r="G279" s="14"/>
      <c r="H279" s="14"/>
      <c r="I279" s="14"/>
      <c r="J279" s="20"/>
    </row>
    <row r="280" spans="1:10" s="21" customFormat="1">
      <c r="A280" s="17">
        <v>6171</v>
      </c>
      <c r="B280" s="17"/>
      <c r="C280" s="18" t="s">
        <v>150</v>
      </c>
      <c r="D280" s="19">
        <f t="shared" ref="D280:I280" si="20">SUM(D281:D312)</f>
        <v>500</v>
      </c>
      <c r="E280" s="19">
        <f t="shared" si="20"/>
        <v>0</v>
      </c>
      <c r="F280" s="19">
        <f t="shared" si="20"/>
        <v>0</v>
      </c>
      <c r="G280" s="19">
        <f t="shared" si="20"/>
        <v>3161000</v>
      </c>
      <c r="H280" s="19">
        <f t="shared" si="20"/>
        <v>4407000</v>
      </c>
      <c r="I280" s="19">
        <f t="shared" si="20"/>
        <v>0</v>
      </c>
      <c r="J280" s="20">
        <f t="shared" si="19"/>
        <v>4407000</v>
      </c>
    </row>
    <row r="281" spans="1:10" s="6" customFormat="1" outlineLevel="1">
      <c r="A281" s="12"/>
      <c r="B281" s="12">
        <v>2111</v>
      </c>
      <c r="C281" s="13" t="s">
        <v>84</v>
      </c>
      <c r="D281" s="14">
        <v>500</v>
      </c>
      <c r="E281" s="14">
        <v>0</v>
      </c>
      <c r="F281" s="14"/>
      <c r="G281" s="14"/>
      <c r="H281" s="14"/>
      <c r="I281" s="14"/>
      <c r="J281" s="20">
        <f t="shared" si="19"/>
        <v>0</v>
      </c>
    </row>
    <row r="282" spans="1:10" s="6" customFormat="1" outlineLevel="1">
      <c r="A282" s="12"/>
      <c r="B282" s="12">
        <v>2321</v>
      </c>
      <c r="C282" s="13" t="s">
        <v>151</v>
      </c>
      <c r="D282" s="14"/>
      <c r="E282" s="14">
        <v>0</v>
      </c>
      <c r="F282" s="14"/>
      <c r="G282" s="14"/>
      <c r="H282" s="14"/>
      <c r="I282" s="14"/>
      <c r="J282" s="20">
        <f t="shared" si="19"/>
        <v>0</v>
      </c>
    </row>
    <row r="283" spans="1:10" s="6" customFormat="1" outlineLevel="1">
      <c r="A283" s="12"/>
      <c r="B283" s="12">
        <v>2324</v>
      </c>
      <c r="C283" s="13" t="s">
        <v>152</v>
      </c>
      <c r="D283" s="14"/>
      <c r="E283" s="14"/>
      <c r="F283" s="14"/>
      <c r="G283" s="14"/>
      <c r="H283" s="14"/>
      <c r="I283" s="14"/>
      <c r="J283" s="20">
        <f t="shared" si="19"/>
        <v>0</v>
      </c>
    </row>
    <row r="284" spans="1:10" s="6" customFormat="1" outlineLevel="1">
      <c r="A284" s="12"/>
      <c r="B284" s="12">
        <v>5011</v>
      </c>
      <c r="C284" s="13" t="s">
        <v>153</v>
      </c>
      <c r="D284" s="14"/>
      <c r="E284" s="14"/>
      <c r="F284" s="14"/>
      <c r="G284" s="14">
        <v>1600000</v>
      </c>
      <c r="H284" s="14">
        <v>2100000</v>
      </c>
      <c r="I284" s="14"/>
      <c r="J284" s="20">
        <f t="shared" si="19"/>
        <v>2100000</v>
      </c>
    </row>
    <row r="285" spans="1:10" s="6" customFormat="1" outlineLevel="1">
      <c r="A285" s="12"/>
      <c r="B285" s="12">
        <v>5021</v>
      </c>
      <c r="C285" s="13" t="s">
        <v>44</v>
      </c>
      <c r="D285" s="14"/>
      <c r="E285" s="14"/>
      <c r="F285" s="14"/>
      <c r="G285" s="14">
        <v>50000</v>
      </c>
      <c r="H285" s="14">
        <v>50000</v>
      </c>
      <c r="I285" s="14"/>
      <c r="J285" s="20">
        <f t="shared" si="19"/>
        <v>50000</v>
      </c>
    </row>
    <row r="286" spans="1:10" s="6" customFormat="1" outlineLevel="1">
      <c r="A286" s="12"/>
      <c r="B286" s="12">
        <v>5031</v>
      </c>
      <c r="C286" s="13" t="s">
        <v>145</v>
      </c>
      <c r="D286" s="14"/>
      <c r="E286" s="14"/>
      <c r="F286" s="14"/>
      <c r="G286" s="14">
        <v>350000</v>
      </c>
      <c r="H286" s="14">
        <v>478000</v>
      </c>
      <c r="I286" s="14"/>
      <c r="J286" s="20">
        <f t="shared" si="19"/>
        <v>478000</v>
      </c>
    </row>
    <row r="287" spans="1:10" s="6" customFormat="1" outlineLevel="1">
      <c r="A287" s="12"/>
      <c r="B287" s="12">
        <v>5032</v>
      </c>
      <c r="C287" s="13" t="s">
        <v>146</v>
      </c>
      <c r="D287" s="14"/>
      <c r="E287" s="14"/>
      <c r="F287" s="14"/>
      <c r="G287" s="14">
        <v>150000</v>
      </c>
      <c r="H287" s="14">
        <v>189000</v>
      </c>
      <c r="I287" s="14"/>
      <c r="J287" s="20">
        <f t="shared" si="19"/>
        <v>189000</v>
      </c>
    </row>
    <row r="288" spans="1:10" s="6" customFormat="1" outlineLevel="1">
      <c r="A288" s="12"/>
      <c r="B288" s="12">
        <v>5038</v>
      </c>
      <c r="C288" s="13" t="s">
        <v>154</v>
      </c>
      <c r="D288" s="14"/>
      <c r="E288" s="14"/>
      <c r="F288" s="14"/>
      <c r="G288" s="14">
        <v>10000</v>
      </c>
      <c r="H288" s="14">
        <v>10000</v>
      </c>
      <c r="I288" s="14"/>
      <c r="J288" s="20">
        <f t="shared" si="19"/>
        <v>10000</v>
      </c>
    </row>
    <row r="289" spans="1:10" s="6" customFormat="1" outlineLevel="1">
      <c r="A289" s="12"/>
      <c r="B289" s="12">
        <v>5132</v>
      </c>
      <c r="C289" s="13" t="s">
        <v>155</v>
      </c>
      <c r="D289" s="14"/>
      <c r="E289" s="14"/>
      <c r="F289" s="14"/>
      <c r="G289" s="14">
        <v>20000</v>
      </c>
      <c r="H289" s="14">
        <v>20000</v>
      </c>
      <c r="I289" s="14"/>
      <c r="J289" s="20">
        <f t="shared" si="19"/>
        <v>20000</v>
      </c>
    </row>
    <row r="290" spans="1:10" s="6" customFormat="1" outlineLevel="1">
      <c r="A290" s="12"/>
      <c r="B290" s="12">
        <v>5136</v>
      </c>
      <c r="C290" s="13" t="s">
        <v>156</v>
      </c>
      <c r="D290" s="14"/>
      <c r="E290" s="14"/>
      <c r="F290" s="14"/>
      <c r="G290" s="14">
        <v>15000</v>
      </c>
      <c r="H290" s="14">
        <v>15000</v>
      </c>
      <c r="I290" s="14"/>
      <c r="J290" s="20">
        <f t="shared" si="19"/>
        <v>15000</v>
      </c>
    </row>
    <row r="291" spans="1:10" s="6" customFormat="1" outlineLevel="1">
      <c r="A291" s="12"/>
      <c r="B291" s="12">
        <v>5137</v>
      </c>
      <c r="C291" s="13" t="s">
        <v>157</v>
      </c>
      <c r="D291" s="14"/>
      <c r="E291" s="14"/>
      <c r="F291" s="14"/>
      <c r="G291" s="14">
        <v>50000</v>
      </c>
      <c r="H291" s="14">
        <v>40000</v>
      </c>
      <c r="I291" s="14"/>
      <c r="J291" s="20">
        <f t="shared" si="19"/>
        <v>40000</v>
      </c>
    </row>
    <row r="292" spans="1:10" s="6" customFormat="1" outlineLevel="1">
      <c r="A292" s="12"/>
      <c r="B292" s="12">
        <v>5139</v>
      </c>
      <c r="C292" s="13" t="s">
        <v>29</v>
      </c>
      <c r="D292" s="14"/>
      <c r="E292" s="14"/>
      <c r="F292" s="14"/>
      <c r="G292" s="14">
        <v>75000</v>
      </c>
      <c r="H292" s="14">
        <v>75000</v>
      </c>
      <c r="I292" s="14"/>
      <c r="J292" s="20">
        <f t="shared" si="19"/>
        <v>75000</v>
      </c>
    </row>
    <row r="293" spans="1:10" s="6" customFormat="1" outlineLevel="1">
      <c r="A293" s="12"/>
      <c r="B293" s="12">
        <v>5151</v>
      </c>
      <c r="C293" s="13" t="s">
        <v>47</v>
      </c>
      <c r="D293" s="14"/>
      <c r="E293" s="14"/>
      <c r="F293" s="14"/>
      <c r="G293" s="14">
        <v>5000</v>
      </c>
      <c r="H293" s="14">
        <v>5000</v>
      </c>
      <c r="I293" s="14"/>
      <c r="J293" s="20">
        <f t="shared" ref="J293:J325" si="21">+H293+I293</f>
        <v>5000</v>
      </c>
    </row>
    <row r="294" spans="1:10" s="6" customFormat="1" outlineLevel="1">
      <c r="A294" s="12"/>
      <c r="B294" s="12">
        <v>5153</v>
      </c>
      <c r="C294" s="13" t="s">
        <v>91</v>
      </c>
      <c r="D294" s="14"/>
      <c r="E294" s="14"/>
      <c r="F294" s="14"/>
      <c r="G294" s="14">
        <v>80000</v>
      </c>
      <c r="H294" s="14">
        <v>100000</v>
      </c>
      <c r="I294" s="14"/>
      <c r="J294" s="20">
        <f t="shared" si="21"/>
        <v>100000</v>
      </c>
    </row>
    <row r="295" spans="1:10" s="6" customFormat="1" outlineLevel="1">
      <c r="A295" s="12"/>
      <c r="B295" s="12">
        <v>5154</v>
      </c>
      <c r="C295" s="13" t="s">
        <v>158</v>
      </c>
      <c r="D295" s="14"/>
      <c r="E295" s="14"/>
      <c r="F295" s="14"/>
      <c r="G295" s="14">
        <v>70000</v>
      </c>
      <c r="H295" s="14">
        <v>55000</v>
      </c>
      <c r="I295" s="14"/>
      <c r="J295" s="20">
        <f t="shared" si="21"/>
        <v>55000</v>
      </c>
    </row>
    <row r="296" spans="1:10" s="6" customFormat="1" outlineLevel="1">
      <c r="A296" s="12"/>
      <c r="B296" s="12">
        <v>5161</v>
      </c>
      <c r="C296" s="13" t="s">
        <v>159</v>
      </c>
      <c r="D296" s="14"/>
      <c r="E296" s="14"/>
      <c r="F296" s="14"/>
      <c r="G296" s="14">
        <v>25000</v>
      </c>
      <c r="H296" s="14">
        <v>25000</v>
      </c>
      <c r="I296" s="14"/>
      <c r="J296" s="20">
        <f t="shared" si="21"/>
        <v>25000</v>
      </c>
    </row>
    <row r="297" spans="1:10" s="6" customFormat="1" outlineLevel="1">
      <c r="A297" s="12"/>
      <c r="B297" s="12">
        <v>5162</v>
      </c>
      <c r="C297" s="13" t="s">
        <v>160</v>
      </c>
      <c r="D297" s="14"/>
      <c r="E297" s="14"/>
      <c r="F297" s="14"/>
      <c r="G297" s="14">
        <v>110000</v>
      </c>
      <c r="H297" s="14">
        <v>60000</v>
      </c>
      <c r="I297" s="14"/>
      <c r="J297" s="20">
        <f t="shared" si="21"/>
        <v>60000</v>
      </c>
    </row>
    <row r="298" spans="1:10" s="6" customFormat="1" outlineLevel="1">
      <c r="A298" s="12"/>
      <c r="B298" s="12">
        <v>5329</v>
      </c>
      <c r="C298" s="13" t="s">
        <v>161</v>
      </c>
      <c r="D298" s="14"/>
      <c r="E298" s="14"/>
      <c r="F298" s="14"/>
      <c r="G298" s="14">
        <v>1000</v>
      </c>
      <c r="H298" s="14"/>
      <c r="I298" s="14"/>
      <c r="J298" s="20">
        <f t="shared" si="21"/>
        <v>0</v>
      </c>
    </row>
    <row r="299" spans="1:10" s="6" customFormat="1" outlineLevel="1">
      <c r="A299" s="12"/>
      <c r="B299" s="12">
        <v>5166</v>
      </c>
      <c r="C299" s="13" t="s">
        <v>162</v>
      </c>
      <c r="D299" s="14"/>
      <c r="E299" s="14"/>
      <c r="F299" s="14"/>
      <c r="G299" s="14">
        <v>200000</v>
      </c>
      <c r="H299" s="14">
        <v>700000</v>
      </c>
      <c r="I299" s="14"/>
      <c r="J299" s="20">
        <f t="shared" si="21"/>
        <v>700000</v>
      </c>
    </row>
    <row r="300" spans="1:10" s="6" customFormat="1" outlineLevel="1">
      <c r="A300" s="12"/>
      <c r="B300" s="12">
        <v>5167</v>
      </c>
      <c r="C300" s="13" t="s">
        <v>148</v>
      </c>
      <c r="D300" s="14"/>
      <c r="E300" s="14"/>
      <c r="F300" s="14"/>
      <c r="G300" s="14">
        <v>30000</v>
      </c>
      <c r="H300" s="14">
        <v>50000</v>
      </c>
      <c r="I300" s="14"/>
      <c r="J300" s="20">
        <f t="shared" si="21"/>
        <v>50000</v>
      </c>
    </row>
    <row r="301" spans="1:10" s="6" customFormat="1" outlineLevel="1">
      <c r="A301" s="12"/>
      <c r="B301" s="12">
        <v>5169</v>
      </c>
      <c r="C301" s="13" t="s">
        <v>24</v>
      </c>
      <c r="D301" s="14"/>
      <c r="E301" s="14"/>
      <c r="F301" s="14"/>
      <c r="G301" s="14">
        <v>185000</v>
      </c>
      <c r="H301" s="27">
        <v>350000</v>
      </c>
      <c r="I301" s="14"/>
      <c r="J301" s="20">
        <f t="shared" si="21"/>
        <v>350000</v>
      </c>
    </row>
    <row r="302" spans="1:10" s="6" customFormat="1" outlineLevel="1">
      <c r="A302" s="12"/>
      <c r="B302" s="12">
        <v>5171</v>
      </c>
      <c r="C302" s="13" t="s">
        <v>31</v>
      </c>
      <c r="D302" s="14"/>
      <c r="E302" s="14"/>
      <c r="F302" s="14"/>
      <c r="G302" s="14">
        <v>50000</v>
      </c>
      <c r="H302" s="14">
        <v>20000</v>
      </c>
      <c r="I302" s="14"/>
      <c r="J302" s="20">
        <f t="shared" si="21"/>
        <v>20000</v>
      </c>
    </row>
    <row r="303" spans="1:10" s="6" customFormat="1" outlineLevel="1">
      <c r="A303" s="12"/>
      <c r="B303" s="12">
        <v>5172</v>
      </c>
      <c r="C303" s="13" t="s">
        <v>163</v>
      </c>
      <c r="D303" s="14"/>
      <c r="E303" s="14"/>
      <c r="F303" s="14"/>
      <c r="G303" s="14">
        <v>25000</v>
      </c>
      <c r="H303" s="14">
        <v>50000</v>
      </c>
      <c r="I303" s="14"/>
      <c r="J303" s="20">
        <f t="shared" si="21"/>
        <v>50000</v>
      </c>
    </row>
    <row r="304" spans="1:10" s="6" customFormat="1" outlineLevel="1">
      <c r="A304" s="12"/>
      <c r="B304" s="12">
        <v>5173</v>
      </c>
      <c r="C304" s="13" t="s">
        <v>149</v>
      </c>
      <c r="D304" s="14"/>
      <c r="E304" s="14"/>
      <c r="F304" s="14"/>
      <c r="G304" s="14">
        <v>5000</v>
      </c>
      <c r="H304" s="14">
        <v>5000</v>
      </c>
      <c r="I304" s="14"/>
      <c r="J304" s="20">
        <f t="shared" si="21"/>
        <v>5000</v>
      </c>
    </row>
    <row r="305" spans="1:10" s="6" customFormat="1" outlineLevel="1">
      <c r="A305" s="12"/>
      <c r="B305" s="12">
        <v>5175</v>
      </c>
      <c r="C305" s="13" t="s">
        <v>164</v>
      </c>
      <c r="D305" s="14"/>
      <c r="E305" s="14"/>
      <c r="F305" s="14"/>
      <c r="G305" s="14">
        <v>10000</v>
      </c>
      <c r="H305" s="14">
        <v>10000</v>
      </c>
      <c r="I305" s="14"/>
      <c r="J305" s="20">
        <f t="shared" si="21"/>
        <v>10000</v>
      </c>
    </row>
    <row r="306" spans="1:10" s="6" customFormat="1" outlineLevel="1">
      <c r="A306" s="12"/>
      <c r="B306" s="12" t="s">
        <v>0</v>
      </c>
      <c r="C306" s="13" t="s">
        <v>0</v>
      </c>
      <c r="D306" s="14"/>
      <c r="E306" s="14"/>
      <c r="F306" s="14"/>
      <c r="G306" s="14" t="s">
        <v>0</v>
      </c>
      <c r="H306" s="14"/>
      <c r="I306" s="14"/>
      <c r="J306" s="20" t="s">
        <v>0</v>
      </c>
    </row>
    <row r="307" spans="1:10" s="6" customFormat="1" outlineLevel="1">
      <c r="A307" s="12"/>
      <c r="B307" s="12" t="s">
        <v>0</v>
      </c>
      <c r="C307" s="13" t="s">
        <v>0</v>
      </c>
      <c r="D307" s="14"/>
      <c r="E307" s="14"/>
      <c r="F307" s="14"/>
      <c r="G307" s="14" t="s">
        <v>0</v>
      </c>
      <c r="H307" s="14"/>
      <c r="I307" s="14"/>
      <c r="J307" s="20" t="s">
        <v>0</v>
      </c>
    </row>
    <row r="308" spans="1:10" s="6" customFormat="1" outlineLevel="1">
      <c r="A308" s="12"/>
      <c r="B308" s="12" t="s">
        <v>0</v>
      </c>
      <c r="C308" s="13" t="s">
        <v>0</v>
      </c>
      <c r="D308" s="14"/>
      <c r="E308" s="14"/>
      <c r="F308" s="14"/>
      <c r="G308" s="22" t="s">
        <v>0</v>
      </c>
      <c r="H308" s="22"/>
      <c r="I308" s="14"/>
      <c r="J308" s="20" t="s">
        <v>0</v>
      </c>
    </row>
    <row r="309" spans="1:10" s="6" customFormat="1" outlineLevel="1">
      <c r="A309" s="12"/>
      <c r="B309" s="12" t="s">
        <v>0</v>
      </c>
      <c r="C309" s="13" t="s">
        <v>0</v>
      </c>
      <c r="D309" s="14"/>
      <c r="E309" s="14"/>
      <c r="F309" s="14"/>
      <c r="G309" s="14">
        <v>5000</v>
      </c>
      <c r="H309" s="14"/>
      <c r="I309" s="14"/>
      <c r="J309" s="20" t="s">
        <v>0</v>
      </c>
    </row>
    <row r="310" spans="1:10" s="6" customFormat="1" outlineLevel="1">
      <c r="A310" s="12"/>
      <c r="B310" s="12" t="s">
        <v>0</v>
      </c>
      <c r="C310" s="13" t="s">
        <v>0</v>
      </c>
      <c r="D310" s="14"/>
      <c r="E310" s="14"/>
      <c r="F310" s="14"/>
      <c r="G310" s="14">
        <v>40000</v>
      </c>
      <c r="H310" s="14"/>
      <c r="I310" s="14"/>
      <c r="J310" s="20" t="s">
        <v>0</v>
      </c>
    </row>
    <row r="311" spans="1:10" s="6" customFormat="1" outlineLevel="1">
      <c r="A311" s="12"/>
      <c r="B311" s="12" t="s">
        <v>0</v>
      </c>
      <c r="C311" s="13" t="s">
        <v>0</v>
      </c>
      <c r="D311" s="14"/>
      <c r="E311" s="14"/>
      <c r="F311" s="14"/>
      <c r="G311" s="14"/>
      <c r="H311" s="14"/>
      <c r="I311" s="64" t="s">
        <v>0</v>
      </c>
      <c r="J311" s="20" t="s">
        <v>0</v>
      </c>
    </row>
    <row r="312" spans="1:10" s="6" customFormat="1" outlineLevel="1">
      <c r="A312" s="12"/>
      <c r="B312" s="12"/>
      <c r="C312" s="13" t="s">
        <v>0</v>
      </c>
      <c r="D312" s="14"/>
      <c r="E312" s="14"/>
      <c r="F312" s="14"/>
      <c r="G312" s="14"/>
      <c r="H312" s="14"/>
      <c r="I312" s="14" t="s">
        <v>0</v>
      </c>
      <c r="J312" s="20" t="s">
        <v>0</v>
      </c>
    </row>
    <row r="313" spans="1:10" s="21" customFormat="1">
      <c r="A313" s="17">
        <v>6310</v>
      </c>
      <c r="B313" s="17"/>
      <c r="C313" s="18" t="s">
        <v>165</v>
      </c>
      <c r="D313" s="19">
        <f>SUM(D314:D317)</f>
        <v>100000</v>
      </c>
      <c r="E313" s="19">
        <f>SUM(E314:E317)</f>
        <v>400000</v>
      </c>
      <c r="F313" s="19">
        <f>SUM(F314:F317)</f>
        <v>100000</v>
      </c>
      <c r="G313" s="19">
        <f>SUM(G314:G317)</f>
        <v>30000</v>
      </c>
      <c r="H313" s="19">
        <f>SUM(H314:H317)</f>
        <v>20000</v>
      </c>
      <c r="I313" s="19"/>
      <c r="J313" s="20">
        <f t="shared" si="21"/>
        <v>20000</v>
      </c>
    </row>
    <row r="314" spans="1:10" s="6" customFormat="1" outlineLevel="1">
      <c r="A314" s="12"/>
      <c r="B314" s="12">
        <v>2141</v>
      </c>
      <c r="C314" s="13" t="s">
        <v>166</v>
      </c>
      <c r="D314" s="14">
        <v>100000</v>
      </c>
      <c r="E314" s="14">
        <v>400000</v>
      </c>
      <c r="F314" s="14">
        <v>100000</v>
      </c>
      <c r="G314" s="14"/>
      <c r="H314" s="14"/>
      <c r="I314" s="14"/>
      <c r="J314" s="20">
        <f t="shared" si="21"/>
        <v>0</v>
      </c>
    </row>
    <row r="315" spans="1:10" s="6" customFormat="1" outlineLevel="1">
      <c r="A315" s="12"/>
      <c r="B315" s="12">
        <v>5163</v>
      </c>
      <c r="C315" s="13" t="s">
        <v>167</v>
      </c>
      <c r="D315" s="14"/>
      <c r="E315" s="14"/>
      <c r="F315" s="14"/>
      <c r="G315" s="14">
        <v>30000</v>
      </c>
      <c r="H315" s="14">
        <v>20000</v>
      </c>
      <c r="I315" s="14"/>
      <c r="J315" s="20">
        <f t="shared" si="21"/>
        <v>20000</v>
      </c>
    </row>
    <row r="316" spans="1:10" s="6" customFormat="1" outlineLevel="1">
      <c r="A316" s="12"/>
      <c r="B316" s="12"/>
      <c r="C316" s="13"/>
      <c r="D316" s="14"/>
      <c r="E316" s="14"/>
      <c r="F316" s="14"/>
      <c r="G316" s="14"/>
      <c r="H316" s="14"/>
      <c r="I316" s="14"/>
      <c r="J316" s="20">
        <f t="shared" si="21"/>
        <v>0</v>
      </c>
    </row>
    <row r="317" spans="1:10" s="6" customFormat="1" outlineLevel="1">
      <c r="A317" s="12"/>
      <c r="B317" s="12"/>
      <c r="C317" s="13"/>
      <c r="D317" s="14"/>
      <c r="E317" s="14"/>
      <c r="F317" s="14"/>
      <c r="G317" s="14"/>
      <c r="H317" s="14"/>
      <c r="I317" s="14"/>
      <c r="J317" s="20">
        <f t="shared" si="21"/>
        <v>0</v>
      </c>
    </row>
    <row r="318" spans="1:10" s="21" customFormat="1">
      <c r="A318" s="17">
        <v>6320</v>
      </c>
      <c r="B318" s="17"/>
      <c r="C318" s="18" t="s">
        <v>168</v>
      </c>
      <c r="D318" s="19">
        <f>SUM(D319:D321)</f>
        <v>0</v>
      </c>
      <c r="E318" s="19">
        <f>SUM(E319:E321)</f>
        <v>0</v>
      </c>
      <c r="F318" s="19">
        <f>SUM(F319:F321)</f>
        <v>0</v>
      </c>
      <c r="G318" s="19">
        <f>SUM(G319:G321)</f>
        <v>100000</v>
      </c>
      <c r="H318" s="19">
        <f>SUM(H319:H321)</f>
        <v>100000</v>
      </c>
      <c r="I318" s="19"/>
      <c r="J318" s="20">
        <f t="shared" si="21"/>
        <v>100000</v>
      </c>
    </row>
    <row r="319" spans="1:10" s="6" customFormat="1" outlineLevel="1">
      <c r="A319" s="12"/>
      <c r="B319" s="12">
        <v>5163</v>
      </c>
      <c r="C319" s="13" t="s">
        <v>169</v>
      </c>
      <c r="D319" s="14"/>
      <c r="E319" s="14"/>
      <c r="F319" s="14"/>
      <c r="G319" s="14">
        <v>100000</v>
      </c>
      <c r="H319" s="14">
        <v>100000</v>
      </c>
      <c r="I319" s="14"/>
      <c r="J319" s="20">
        <f t="shared" si="21"/>
        <v>100000</v>
      </c>
    </row>
    <row r="320" spans="1:10" s="6" customFormat="1" outlineLevel="1">
      <c r="A320" s="12"/>
      <c r="B320" s="12"/>
      <c r="C320" s="13"/>
      <c r="D320" s="14"/>
      <c r="E320" s="14"/>
      <c r="F320" s="14"/>
      <c r="G320" s="14"/>
      <c r="H320" s="14" t="s">
        <v>0</v>
      </c>
      <c r="I320" s="14"/>
      <c r="J320" s="20" t="s">
        <v>0</v>
      </c>
    </row>
    <row r="321" spans="1:10" s="6" customFormat="1" outlineLevel="1">
      <c r="A321" s="12"/>
      <c r="B321" s="12" t="s">
        <v>0</v>
      </c>
      <c r="C321" s="13" t="s">
        <v>0</v>
      </c>
      <c r="D321" s="14"/>
      <c r="E321" s="14"/>
      <c r="F321" s="14"/>
      <c r="G321" s="14"/>
      <c r="H321" s="14"/>
      <c r="I321" s="14"/>
      <c r="J321" s="20">
        <f t="shared" si="21"/>
        <v>0</v>
      </c>
    </row>
    <row r="322" spans="1:10" s="21" customFormat="1">
      <c r="A322" s="17">
        <v>6399</v>
      </c>
      <c r="B322" s="17"/>
      <c r="C322" s="18" t="s">
        <v>170</v>
      </c>
      <c r="D322" s="19">
        <f>SUM(D323:D325)</f>
        <v>0</v>
      </c>
      <c r="E322" s="19">
        <f>SUM(E323:E325)</f>
        <v>0</v>
      </c>
      <c r="F322" s="19">
        <f>SUM(F323:F325)</f>
        <v>0</v>
      </c>
      <c r="G322" s="19">
        <f>SUM(G323:G325)</f>
        <v>310000</v>
      </c>
      <c r="H322" s="19">
        <f>SUM(H323:H325)</f>
        <v>5082000</v>
      </c>
      <c r="I322" s="19"/>
      <c r="J322" s="20">
        <f t="shared" si="21"/>
        <v>5082000</v>
      </c>
    </row>
    <row r="323" spans="1:10" s="6" customFormat="1" outlineLevel="1">
      <c r="A323" s="12"/>
      <c r="B323" s="12">
        <v>5362</v>
      </c>
      <c r="C323" s="13" t="s">
        <v>241</v>
      </c>
      <c r="D323" s="14"/>
      <c r="E323" s="14"/>
      <c r="F323" s="14"/>
      <c r="G323" s="27">
        <v>310000</v>
      </c>
      <c r="H323" s="76">
        <v>532000</v>
      </c>
      <c r="I323" s="14"/>
      <c r="J323" s="20">
        <f t="shared" si="21"/>
        <v>532000</v>
      </c>
    </row>
    <row r="324" spans="1:10" s="6" customFormat="1" outlineLevel="1">
      <c r="A324" s="12"/>
      <c r="B324" s="12"/>
      <c r="C324" s="13" t="s">
        <v>242</v>
      </c>
      <c r="D324" s="14"/>
      <c r="E324" s="14"/>
      <c r="F324" s="14"/>
      <c r="G324" s="27"/>
      <c r="H324" s="76">
        <v>2000000</v>
      </c>
      <c r="I324" s="14"/>
      <c r="J324" s="20">
        <v>2000000</v>
      </c>
    </row>
    <row r="325" spans="1:10" s="6" customFormat="1" outlineLevel="1">
      <c r="A325" s="12"/>
      <c r="B325" s="12" t="s">
        <v>0</v>
      </c>
      <c r="C325" s="13" t="s">
        <v>239</v>
      </c>
      <c r="D325" s="14"/>
      <c r="E325" s="14"/>
      <c r="F325" s="14"/>
      <c r="G325" s="14" t="s">
        <v>0</v>
      </c>
      <c r="H325" s="14">
        <v>2550000</v>
      </c>
      <c r="I325" s="14"/>
      <c r="J325" s="20">
        <f t="shared" si="21"/>
        <v>2550000</v>
      </c>
    </row>
    <row r="326" spans="1:10" s="21" customFormat="1">
      <c r="A326" s="17" t="s">
        <v>0</v>
      </c>
      <c r="B326" s="17" t="s">
        <v>0</v>
      </c>
      <c r="C326" s="18" t="s">
        <v>0</v>
      </c>
      <c r="D326" s="19">
        <f>SUM(D327:D330)</f>
        <v>0</v>
      </c>
      <c r="E326" s="19">
        <f>SUM(E327:E330)</f>
        <v>0</v>
      </c>
      <c r="F326" s="19" t="s">
        <v>0</v>
      </c>
      <c r="G326" s="19">
        <f>SUM(G327:G330)</f>
        <v>5000</v>
      </c>
      <c r="H326" s="19" t="s">
        <v>0</v>
      </c>
      <c r="I326" s="19"/>
      <c r="J326" s="20" t="s">
        <v>0</v>
      </c>
    </row>
    <row r="327" spans="1:10" s="6" customFormat="1" outlineLevel="1">
      <c r="A327" s="12"/>
      <c r="B327" s="12" t="s">
        <v>0</v>
      </c>
      <c r="C327" s="13" t="s">
        <v>0</v>
      </c>
      <c r="D327" s="14" t="s">
        <v>0</v>
      </c>
      <c r="E327" s="14" t="s">
        <v>0</v>
      </c>
      <c r="F327" s="14"/>
      <c r="G327" s="27">
        <v>5000</v>
      </c>
      <c r="H327" s="27"/>
      <c r="I327" s="14"/>
      <c r="J327" s="20" t="s">
        <v>0</v>
      </c>
    </row>
    <row r="328" spans="1:10" s="6" customFormat="1" outlineLevel="1">
      <c r="A328" s="12"/>
      <c r="B328" s="12" t="s">
        <v>0</v>
      </c>
      <c r="C328" s="13" t="s">
        <v>0</v>
      </c>
      <c r="D328" s="14"/>
      <c r="E328" s="14"/>
      <c r="F328" s="14"/>
      <c r="G328" s="14" t="s">
        <v>0</v>
      </c>
      <c r="H328" s="14"/>
      <c r="I328" s="14"/>
      <c r="J328" s="20" t="s">
        <v>0</v>
      </c>
    </row>
    <row r="329" spans="1:10" s="6" customFormat="1" outlineLevel="1">
      <c r="A329" s="12"/>
      <c r="B329" s="12"/>
      <c r="C329" s="13"/>
      <c r="D329" s="14"/>
      <c r="E329" s="14"/>
      <c r="F329" s="14"/>
      <c r="G329" s="14"/>
      <c r="H329" s="14"/>
      <c r="I329" s="14"/>
      <c r="J329" s="20" t="s">
        <v>0</v>
      </c>
    </row>
    <row r="330" spans="1:10" s="6" customFormat="1" outlineLevel="1">
      <c r="A330" s="12"/>
      <c r="B330" s="12"/>
      <c r="C330" s="13"/>
      <c r="D330" s="14"/>
      <c r="E330" s="14"/>
      <c r="F330" s="14"/>
      <c r="G330" s="14"/>
      <c r="H330" s="14"/>
      <c r="I330" s="14"/>
      <c r="J330" s="20" t="s">
        <v>0</v>
      </c>
    </row>
    <row r="331" spans="1:10" s="6" customFormat="1">
      <c r="A331" s="12"/>
      <c r="B331" s="12"/>
      <c r="C331" s="13"/>
      <c r="D331" s="14"/>
      <c r="E331" s="14"/>
      <c r="F331" s="14"/>
      <c r="G331" s="14"/>
      <c r="H331" s="14"/>
      <c r="I331" s="14"/>
      <c r="J331" s="14"/>
    </row>
    <row r="332" spans="1:10" s="6" customFormat="1">
      <c r="A332" s="12"/>
      <c r="B332" s="12"/>
      <c r="C332" s="13"/>
      <c r="D332" s="14"/>
      <c r="E332" s="14"/>
      <c r="F332" s="14"/>
      <c r="G332" s="14"/>
      <c r="H332" s="14"/>
      <c r="I332" s="14"/>
      <c r="J332" s="14"/>
    </row>
    <row r="333" spans="1:10" s="6" customFormat="1">
      <c r="A333" s="12"/>
      <c r="B333" s="12"/>
      <c r="C333" s="13"/>
      <c r="D333" s="14"/>
      <c r="E333" s="14"/>
      <c r="F333" s="14"/>
      <c r="G333" s="14"/>
      <c r="H333" s="14"/>
      <c r="I333" s="14"/>
      <c r="J333" s="14"/>
    </row>
    <row r="334" spans="1:10" s="6" customFormat="1">
      <c r="A334" s="12"/>
      <c r="B334" s="12"/>
      <c r="C334" s="13"/>
      <c r="D334" s="14"/>
      <c r="E334" s="14"/>
      <c r="F334" s="14"/>
      <c r="G334" s="14"/>
      <c r="H334" s="14"/>
      <c r="I334" s="14"/>
      <c r="J334" s="14"/>
    </row>
    <row r="335" spans="1:10" s="32" customFormat="1" ht="13.8">
      <c r="A335" s="29"/>
      <c r="B335" s="29"/>
      <c r="C335" s="30"/>
      <c r="D335" s="31" t="s">
        <v>4</v>
      </c>
      <c r="E335" s="31" t="s">
        <v>171</v>
      </c>
      <c r="F335" s="31" t="s">
        <v>203</v>
      </c>
      <c r="G335" s="31" t="s">
        <v>6</v>
      </c>
      <c r="H335" s="31" t="s">
        <v>199</v>
      </c>
      <c r="I335" s="31" t="s">
        <v>200</v>
      </c>
      <c r="J335" s="31" t="s">
        <v>210</v>
      </c>
    </row>
    <row r="336" spans="1:10" s="32" customFormat="1" ht="13.8">
      <c r="A336" s="29"/>
      <c r="B336" s="29"/>
      <c r="C336" s="30"/>
      <c r="D336" s="33"/>
      <c r="E336" s="33"/>
      <c r="F336" s="33"/>
      <c r="G336" s="33"/>
      <c r="H336" s="33"/>
      <c r="I336" s="33"/>
      <c r="J336" s="33"/>
    </row>
    <row r="337" spans="1:19" s="35" customFormat="1" ht="13.8">
      <c r="A337" s="30"/>
      <c r="B337" s="29"/>
      <c r="C337" s="34" t="s">
        <v>174</v>
      </c>
      <c r="D337" s="31">
        <f t="shared" ref="D337:I337" si="22">SUM(D5:D330)/2</f>
        <v>21368400</v>
      </c>
      <c r="E337" s="31">
        <f t="shared" si="22"/>
        <v>20810500</v>
      </c>
      <c r="F337" s="31">
        <f t="shared" si="22"/>
        <v>33233400</v>
      </c>
      <c r="G337" s="31">
        <f t="shared" si="22"/>
        <v>18366400</v>
      </c>
      <c r="H337" s="31">
        <f>SUM(H5:H330)/2</f>
        <v>24812100</v>
      </c>
      <c r="I337" s="31">
        <f t="shared" si="22"/>
        <v>35421300</v>
      </c>
      <c r="J337" s="31">
        <f>+H337+I337</f>
        <v>60233400</v>
      </c>
    </row>
    <row r="338" spans="1:19" s="32" customFormat="1" ht="13.8">
      <c r="A338" s="29"/>
      <c r="B338" s="29"/>
      <c r="C338" s="34"/>
      <c r="D338" s="36"/>
      <c r="E338" s="36"/>
      <c r="F338" s="36"/>
      <c r="G338" s="36"/>
      <c r="H338" s="36"/>
      <c r="I338" s="36"/>
      <c r="J338" s="36"/>
    </row>
    <row r="339" spans="1:19" s="32" customFormat="1" ht="13.8">
      <c r="A339" s="29"/>
      <c r="B339" s="29"/>
      <c r="C339" s="34" t="s">
        <v>175</v>
      </c>
      <c r="D339" s="36"/>
      <c r="E339" s="36" t="e">
        <f>+E337-#REF!</f>
        <v>#REF!</v>
      </c>
      <c r="F339" s="36"/>
      <c r="G339" s="36"/>
      <c r="H339" s="36">
        <f>+F337-H337</f>
        <v>8421300</v>
      </c>
      <c r="I339" s="36"/>
      <c r="J339" s="36"/>
    </row>
    <row r="340" spans="1:19" s="32" customFormat="1" ht="13.8">
      <c r="A340" s="29"/>
      <c r="B340" s="29"/>
      <c r="C340" s="37" t="s">
        <v>176</v>
      </c>
      <c r="D340" s="37" t="e">
        <f>D337-#REF!</f>
        <v>#REF!</v>
      </c>
      <c r="E340" s="37" t="e">
        <f>+E337-#REF!</f>
        <v>#REF!</v>
      </c>
      <c r="F340" s="37"/>
      <c r="G340" s="36"/>
      <c r="H340" s="36">
        <f>+H339-I337</f>
        <v>-27000000</v>
      </c>
      <c r="I340" s="36"/>
      <c r="J340" s="36"/>
      <c r="S340" s="65"/>
    </row>
    <row r="341" spans="1:19" s="32" customFormat="1" ht="13.8" hidden="1">
      <c r="A341" s="29"/>
      <c r="B341" s="29"/>
      <c r="C341" s="37" t="s">
        <v>177</v>
      </c>
      <c r="D341" s="37">
        <v>336500</v>
      </c>
      <c r="E341" s="37"/>
      <c r="F341" s="37"/>
      <c r="G341" s="36"/>
      <c r="H341" s="36"/>
      <c r="I341" s="36"/>
      <c r="J341" s="36"/>
    </row>
    <row r="342" spans="1:19" s="32" customFormat="1" ht="13.8">
      <c r="A342" s="29"/>
      <c r="B342" s="29"/>
      <c r="C342" s="60" t="s">
        <v>227</v>
      </c>
      <c r="D342" s="60">
        <v>13436800</v>
      </c>
      <c r="E342" s="60">
        <v>44100000</v>
      </c>
      <c r="F342" s="60"/>
      <c r="G342" s="36"/>
      <c r="H342" s="70">
        <v>27000000</v>
      </c>
      <c r="I342" s="36"/>
      <c r="J342" s="36"/>
    </row>
    <row r="343" spans="1:19" s="32" customFormat="1" ht="13.8" hidden="1">
      <c r="A343" s="29"/>
      <c r="B343" s="29"/>
      <c r="C343" s="37" t="s">
        <v>179</v>
      </c>
      <c r="D343" s="38">
        <v>30500000</v>
      </c>
      <c r="E343" s="38"/>
      <c r="F343" s="38"/>
      <c r="G343" s="36"/>
      <c r="H343" s="36"/>
      <c r="I343" s="36"/>
    </row>
    <row r="344" spans="1:19" s="32" customFormat="1" ht="13.8" hidden="1">
      <c r="A344" s="29"/>
      <c r="B344" s="29"/>
      <c r="C344" s="37" t="s">
        <v>180</v>
      </c>
      <c r="D344" s="37" t="e">
        <f>SUM(D340:D343)</f>
        <v>#REF!</v>
      </c>
      <c r="E344" s="37"/>
      <c r="F344" s="37"/>
      <c r="G344" s="36"/>
      <c r="H344" s="36"/>
      <c r="I344" s="36"/>
    </row>
    <row r="345" spans="1:19" s="32" customFormat="1" ht="13.8" hidden="1">
      <c r="A345" s="29"/>
      <c r="B345" s="29"/>
      <c r="C345" s="39" t="s">
        <v>181</v>
      </c>
      <c r="D345" s="40"/>
      <c r="E345" s="40"/>
      <c r="F345" s="40"/>
      <c r="G345" s="36" t="s">
        <v>0</v>
      </c>
      <c r="H345" s="36"/>
      <c r="I345" s="36"/>
    </row>
    <row r="346" spans="1:19" s="32" customFormat="1" ht="13.8" hidden="1">
      <c r="A346" s="29"/>
      <c r="B346" s="29"/>
      <c r="C346" s="39" t="s">
        <v>182</v>
      </c>
      <c r="D346" s="40"/>
      <c r="E346" s="40"/>
      <c r="F346" s="40"/>
      <c r="G346" s="36" t="s">
        <v>0</v>
      </c>
      <c r="H346" s="36"/>
      <c r="I346" s="36"/>
    </row>
    <row r="347" spans="1:19" s="32" customFormat="1" ht="13.8" hidden="1">
      <c r="A347" s="29"/>
      <c r="B347" s="29"/>
      <c r="C347" s="41" t="s">
        <v>183</v>
      </c>
      <c r="D347" s="42"/>
      <c r="E347" s="42"/>
      <c r="F347" s="42"/>
      <c r="G347" s="36"/>
      <c r="H347" s="36"/>
      <c r="I347" s="36"/>
    </row>
    <row r="348" spans="1:19" s="32" customFormat="1" ht="13.8" hidden="1">
      <c r="A348" s="29"/>
      <c r="B348" s="29"/>
      <c r="C348" s="2"/>
      <c r="D348" s="42"/>
      <c r="E348" s="42"/>
      <c r="F348" s="42"/>
      <c r="G348" s="36"/>
      <c r="H348" s="36"/>
      <c r="I348" s="36"/>
    </row>
    <row r="349" spans="1:19" s="32" customFormat="1" ht="13.8" hidden="1">
      <c r="A349" s="29"/>
      <c r="B349" s="29"/>
      <c r="C349" s="43" t="s">
        <v>184</v>
      </c>
      <c r="D349" s="43" t="s">
        <v>185</v>
      </c>
      <c r="E349" s="43"/>
      <c r="F349" s="43"/>
      <c r="G349" s="30"/>
      <c r="H349" s="30"/>
      <c r="I349" s="30"/>
    </row>
    <row r="350" spans="1:19" s="32" customFormat="1" ht="13.8" hidden="1">
      <c r="A350" s="29"/>
      <c r="B350" s="29"/>
      <c r="C350" s="43" t="s">
        <v>186</v>
      </c>
      <c r="D350" s="43" t="s">
        <v>187</v>
      </c>
      <c r="E350" s="43"/>
      <c r="F350" s="43"/>
      <c r="G350" s="30"/>
      <c r="H350" s="30"/>
      <c r="I350" s="30"/>
    </row>
    <row r="351" spans="1:19" s="32" customFormat="1" ht="13.8" hidden="1">
      <c r="A351" s="29"/>
      <c r="B351" s="29"/>
      <c r="C351" s="43" t="s">
        <v>188</v>
      </c>
      <c r="D351" s="43" t="s">
        <v>189</v>
      </c>
      <c r="E351" s="43"/>
      <c r="F351" s="43"/>
      <c r="G351" s="30"/>
      <c r="H351" s="30"/>
      <c r="I351" s="30"/>
    </row>
    <row r="352" spans="1:19" s="32" customFormat="1" ht="13.8" hidden="1">
      <c r="A352" s="29"/>
      <c r="B352" s="29"/>
      <c r="C352" s="43" t="s">
        <v>190</v>
      </c>
      <c r="D352" s="43" t="s">
        <v>191</v>
      </c>
      <c r="E352" s="43"/>
      <c r="F352" s="43"/>
      <c r="G352" s="30"/>
      <c r="H352" s="30"/>
      <c r="I352" s="30"/>
    </row>
    <row r="353" spans="1:10" s="32" customFormat="1" ht="13.8" hidden="1">
      <c r="A353" s="29"/>
      <c r="B353" s="29"/>
      <c r="C353" s="44"/>
      <c r="D353" s="2"/>
      <c r="E353" s="2"/>
      <c r="F353" s="2"/>
      <c r="G353" s="30"/>
      <c r="H353" s="30"/>
      <c r="I353" s="30"/>
    </row>
    <row r="354" spans="1:10" s="32" customFormat="1" ht="13.8">
      <c r="A354" s="29"/>
      <c r="B354" s="29"/>
      <c r="C354" s="37" t="s">
        <v>0</v>
      </c>
      <c r="D354" s="37">
        <v>13436800</v>
      </c>
      <c r="E354" s="37">
        <v>30000000</v>
      </c>
      <c r="F354" s="37"/>
      <c r="G354" s="36"/>
      <c r="H354" s="36" t="s">
        <v>0</v>
      </c>
      <c r="I354" s="36"/>
      <c r="J354" s="36"/>
    </row>
    <row r="355" spans="1:10" s="32" customFormat="1" ht="13.8">
      <c r="A355" s="45"/>
      <c r="B355" s="45"/>
      <c r="C355" s="46"/>
      <c r="D355" s="46"/>
      <c r="E355" s="46"/>
      <c r="F355" s="46"/>
      <c r="G355" s="47"/>
      <c r="H355" s="47"/>
      <c r="I355" s="47"/>
    </row>
    <row r="356" spans="1:10" s="32" customFormat="1" ht="13.8">
      <c r="A356" s="45"/>
      <c r="B356" s="45"/>
      <c r="C356" s="46" t="s">
        <v>197</v>
      </c>
      <c r="D356" s="46"/>
      <c r="E356" s="46">
        <v>0</v>
      </c>
      <c r="F356" s="46"/>
      <c r="G356" s="47"/>
      <c r="H356" s="47">
        <f>+H340+H342</f>
        <v>0</v>
      </c>
      <c r="I356" s="47"/>
    </row>
    <row r="357" spans="1:10" s="32" customFormat="1" ht="13.8">
      <c r="A357" s="45"/>
      <c r="B357" s="45"/>
      <c r="C357" s="46"/>
      <c r="D357" s="46"/>
      <c r="E357" s="46"/>
      <c r="F357" s="46"/>
      <c r="G357" s="47"/>
      <c r="H357" s="47"/>
      <c r="I357" s="47"/>
    </row>
    <row r="359" spans="1:10">
      <c r="B359" s="1" t="s">
        <v>0</v>
      </c>
      <c r="C359" s="48" t="s">
        <v>0</v>
      </c>
    </row>
    <row r="360" spans="1:10">
      <c r="C360" s="41" t="s">
        <v>0</v>
      </c>
    </row>
    <row r="362" spans="1:10">
      <c r="C362" s="44" t="s">
        <v>0</v>
      </c>
      <c r="D362" s="44" t="s">
        <v>0</v>
      </c>
      <c r="E362" s="44"/>
      <c r="F362" s="44"/>
    </row>
    <row r="363" spans="1:10">
      <c r="C363" s="44" t="s">
        <v>0</v>
      </c>
      <c r="D363" s="44" t="s">
        <v>0</v>
      </c>
      <c r="E363" s="44"/>
      <c r="F363" s="44"/>
    </row>
    <row r="364" spans="1:10">
      <c r="C364" s="44" t="s">
        <v>0</v>
      </c>
      <c r="D364" s="44" t="s">
        <v>0</v>
      </c>
      <c r="E364" s="44"/>
      <c r="F364" s="44"/>
    </row>
    <row r="365" spans="1:10">
      <c r="C365" s="44" t="s">
        <v>0</v>
      </c>
      <c r="D365" s="44" t="s">
        <v>0</v>
      </c>
      <c r="E365" s="44"/>
      <c r="F365" s="44"/>
    </row>
    <row r="366" spans="1:10">
      <c r="C366" s="44"/>
    </row>
    <row r="367" spans="1:10">
      <c r="C367" s="44"/>
    </row>
  </sheetData>
  <sheetProtection selectLockedCells="1" selectUnlockedCells="1"/>
  <pageMargins left="0.31496062992125984" right="0.27559055118110237" top="0.98425196850393704" bottom="0.98425196850393704" header="0.51181102362204722" footer="0.51181102362204722"/>
  <pageSetup paperSize="9"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I8" sqref="I8"/>
    </sheetView>
  </sheetViews>
  <sheetFormatPr defaultColWidth="9.109375" defaultRowHeight="10.199999999999999"/>
  <cols>
    <col min="1" max="1" width="36.33203125" style="49" customWidth="1"/>
    <col min="2" max="2" width="0" style="49" hidden="1" customWidth="1"/>
    <col min="3" max="3" width="9.88671875" style="49" customWidth="1"/>
    <col min="4" max="4" width="0" style="49" hidden="1" customWidth="1"/>
    <col min="5" max="5" width="16.88671875" style="49" customWidth="1"/>
    <col min="6" max="6" width="0" style="49" hidden="1" customWidth="1"/>
    <col min="7" max="7" width="18.33203125" style="49" customWidth="1"/>
    <col min="8" max="8" width="0" style="49" hidden="1" customWidth="1"/>
    <col min="9" max="9" width="17.88671875" style="49" customWidth="1"/>
    <col min="10" max="16384" width="9.109375" style="49"/>
  </cols>
  <sheetData>
    <row r="1" spans="1:9">
      <c r="A1" s="50"/>
      <c r="B1" s="51" t="s">
        <v>4</v>
      </c>
      <c r="C1" s="51" t="s">
        <v>171</v>
      </c>
      <c r="D1" s="51" t="s">
        <v>6</v>
      </c>
      <c r="E1" s="51" t="s">
        <v>172</v>
      </c>
      <c r="F1" s="51" t="s">
        <v>7</v>
      </c>
      <c r="G1" s="51" t="s">
        <v>173</v>
      </c>
      <c r="H1" s="51" t="s">
        <v>8</v>
      </c>
      <c r="I1" s="51" t="s">
        <v>9</v>
      </c>
    </row>
    <row r="2" spans="1:9">
      <c r="A2" s="50"/>
      <c r="B2" s="52"/>
      <c r="C2" s="52"/>
      <c r="D2" s="52"/>
      <c r="E2" s="52"/>
      <c r="F2" s="52"/>
      <c r="G2" s="52"/>
      <c r="H2" s="52"/>
      <c r="I2" s="52"/>
    </row>
    <row r="3" spans="1:9">
      <c r="A3" s="53" t="s">
        <v>174</v>
      </c>
      <c r="B3" s="51">
        <v>21368400</v>
      </c>
      <c r="C3" s="51">
        <v>20400700</v>
      </c>
      <c r="D3" s="51">
        <v>18641700</v>
      </c>
      <c r="E3" s="51">
        <v>18370600</v>
      </c>
      <c r="F3" s="51">
        <v>47000000</v>
      </c>
      <c r="G3" s="51">
        <v>4660000</v>
      </c>
      <c r="H3" s="51">
        <v>65641700</v>
      </c>
      <c r="I3" s="51">
        <v>23030600</v>
      </c>
    </row>
    <row r="4" spans="1:9">
      <c r="A4" s="53"/>
      <c r="B4" s="54"/>
      <c r="C4" s="54"/>
      <c r="D4" s="54"/>
      <c r="E4" s="54"/>
      <c r="F4" s="54"/>
      <c r="G4" s="54"/>
      <c r="H4" s="54"/>
      <c r="I4" s="54"/>
    </row>
    <row r="5" spans="1:9">
      <c r="A5" s="53" t="s">
        <v>175</v>
      </c>
      <c r="B5" s="54"/>
      <c r="C5" s="54">
        <v>2030100</v>
      </c>
      <c r="D5" s="54"/>
      <c r="E5" s="54"/>
      <c r="F5" s="54"/>
      <c r="G5" s="54"/>
      <c r="H5" s="54"/>
      <c r="I5" s="54"/>
    </row>
    <row r="6" spans="1:9">
      <c r="A6" s="55" t="s">
        <v>176</v>
      </c>
      <c r="B6" s="55">
        <v>-44273300</v>
      </c>
      <c r="C6" s="55">
        <v>-2629900</v>
      </c>
      <c r="D6" s="54"/>
      <c r="E6" s="54"/>
      <c r="F6" s="54"/>
      <c r="G6" s="54"/>
      <c r="H6" s="54"/>
      <c r="I6" s="54"/>
    </row>
    <row r="7" spans="1:9" hidden="1">
      <c r="A7" s="55" t="s">
        <v>177</v>
      </c>
      <c r="B7" s="55">
        <v>336500</v>
      </c>
      <c r="C7" s="55"/>
      <c r="D7" s="54"/>
      <c r="E7" s="54"/>
      <c r="F7" s="54"/>
      <c r="G7" s="54"/>
      <c r="H7" s="54"/>
      <c r="I7" s="54"/>
    </row>
    <row r="8" spans="1:9">
      <c r="A8" s="55" t="s">
        <v>178</v>
      </c>
      <c r="B8" s="55">
        <v>13436800</v>
      </c>
      <c r="C8" s="55">
        <v>43000000</v>
      </c>
      <c r="D8" s="54"/>
      <c r="E8" s="54"/>
      <c r="F8" s="54"/>
      <c r="G8" s="54"/>
      <c r="H8" s="54"/>
      <c r="I8" s="54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Rozpočet 2013</vt:lpstr>
      <vt:lpstr>List1</vt:lpstr>
      <vt:lpstr>'Rozpočet 2013'!Oblast_tisku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ucetni</cp:lastModifiedBy>
  <cp:lastPrinted>2014-04-13T16:25:45Z</cp:lastPrinted>
  <dcterms:created xsi:type="dcterms:W3CDTF">2012-11-26T07:16:31Z</dcterms:created>
  <dcterms:modified xsi:type="dcterms:W3CDTF">2014-09-23T09:24:17Z</dcterms:modified>
</cp:coreProperties>
</file>