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7\rozpočet\"/>
    </mc:Choice>
  </mc:AlternateContent>
  <bookViews>
    <workbookView xWindow="0" yWindow="0" windowWidth="23040" windowHeight="8820"/>
  </bookViews>
  <sheets>
    <sheet name="Příjmy" sheetId="4" r:id="rId1"/>
    <sheet name="Výdaje" sheetId="5" r:id="rId2"/>
    <sheet name="Financování" sheetId="6" r:id="rId3"/>
  </sheets>
  <calcPr calcId="152511"/>
</workbook>
</file>

<file path=xl/calcChain.xml><?xml version="1.0" encoding="utf-8"?>
<calcChain xmlns="http://schemas.openxmlformats.org/spreadsheetml/2006/main">
  <c r="D180" i="5" l="1"/>
  <c r="F281" i="5" l="1"/>
  <c r="F273" i="5" l="1"/>
  <c r="F19" i="5"/>
  <c r="E221" i="5" l="1"/>
  <c r="E214" i="5"/>
  <c r="D5" i="5" l="1"/>
  <c r="F117" i="5"/>
  <c r="F92" i="5"/>
  <c r="F86" i="5"/>
  <c r="F77" i="5"/>
  <c r="F68" i="5"/>
  <c r="F51" i="5"/>
  <c r="F35" i="5"/>
  <c r="F30" i="5"/>
  <c r="F26" i="5"/>
  <c r="F11" i="5"/>
  <c r="F8" i="5"/>
  <c r="F5" i="5"/>
  <c r="F81" i="5" l="1"/>
  <c r="F205" i="5"/>
  <c r="F278" i="5"/>
  <c r="F270" i="5"/>
  <c r="F267" i="5"/>
  <c r="F239" i="5"/>
  <c r="F234" i="5"/>
  <c r="F224" i="5"/>
  <c r="F221" i="5"/>
  <c r="F218" i="5"/>
  <c r="F214" i="5"/>
  <c r="F202" i="5"/>
  <c r="F199" i="5"/>
  <c r="F187" i="5"/>
  <c r="F184" i="5"/>
  <c r="F180" i="5"/>
  <c r="F176" i="5"/>
  <c r="F168" i="5"/>
  <c r="F162" i="5"/>
  <c r="F153" i="5"/>
  <c r="F135" i="5"/>
  <c r="F120" i="5"/>
  <c r="F106" i="5"/>
  <c r="F95" i="5"/>
  <c r="F61" i="5"/>
  <c r="F54" i="5"/>
  <c r="F87" i="4"/>
  <c r="F80" i="4"/>
  <c r="F76" i="4"/>
  <c r="F70" i="4"/>
  <c r="F67" i="4"/>
  <c r="F63" i="4"/>
  <c r="F59" i="4"/>
  <c r="F55" i="4"/>
  <c r="F51" i="4"/>
  <c r="F48" i="4"/>
  <c r="F45" i="4"/>
  <c r="F42" i="4"/>
  <c r="F39" i="4"/>
  <c r="F36" i="4"/>
  <c r="F33" i="4"/>
  <c r="F30" i="4"/>
  <c r="F27" i="4"/>
  <c r="F24" i="4"/>
  <c r="F5" i="4"/>
  <c r="E42" i="4"/>
  <c r="D42" i="4"/>
  <c r="E39" i="4"/>
  <c r="D30" i="4"/>
  <c r="E51" i="5"/>
  <c r="D51" i="5"/>
  <c r="E239" i="5"/>
  <c r="D239" i="5"/>
  <c r="E224" i="5"/>
  <c r="E234" i="5"/>
  <c r="D234" i="5"/>
  <c r="D218" i="5"/>
  <c r="D278" i="5"/>
  <c r="D221" i="5"/>
  <c r="E205" i="5"/>
  <c r="D205" i="5"/>
  <c r="F286" i="5" l="1"/>
  <c r="F92" i="4"/>
  <c r="D187" i="5"/>
  <c r="E184" i="5"/>
  <c r="D184" i="5"/>
  <c r="E162" i="5"/>
  <c r="D162" i="5"/>
  <c r="D153" i="5"/>
  <c r="E153" i="5"/>
  <c r="E143" i="5"/>
  <c r="D143" i="5"/>
  <c r="D135" i="5"/>
  <c r="D120" i="5"/>
  <c r="E120" i="5"/>
  <c r="E117" i="5"/>
  <c r="D117" i="5"/>
  <c r="D106" i="5"/>
  <c r="E106" i="5"/>
  <c r="E86" i="5"/>
  <c r="D86" i="5"/>
  <c r="D81" i="5"/>
  <c r="E81" i="5"/>
  <c r="D77" i="5"/>
  <c r="D68" i="5"/>
  <c r="E61" i="5"/>
  <c r="D61" i="5"/>
  <c r="D54" i="5"/>
  <c r="D35" i="5"/>
  <c r="E35" i="5"/>
  <c r="E26" i="5"/>
  <c r="D26" i="5"/>
  <c r="E19" i="5"/>
  <c r="D19" i="5"/>
  <c r="E8" i="5"/>
  <c r="D8" i="5"/>
  <c r="E278" i="5"/>
  <c r="E273" i="5"/>
  <c r="D273" i="5"/>
  <c r="E270" i="5"/>
  <c r="D270" i="5"/>
  <c r="E267" i="5"/>
  <c r="D267" i="5"/>
  <c r="D224" i="5"/>
  <c r="E218" i="5"/>
  <c r="D214" i="5"/>
  <c r="E202" i="5"/>
  <c r="D202" i="5"/>
  <c r="E199" i="5"/>
  <c r="D199" i="5"/>
  <c r="E187" i="5"/>
  <c r="E180" i="5"/>
  <c r="E176" i="5"/>
  <c r="D176" i="5"/>
  <c r="E168" i="5"/>
  <c r="D168" i="5"/>
  <c r="E135" i="5"/>
  <c r="E95" i="5"/>
  <c r="D95" i="5"/>
  <c r="E92" i="5"/>
  <c r="D92" i="5"/>
  <c r="E77" i="5"/>
  <c r="E68" i="5"/>
  <c r="E54" i="5"/>
  <c r="E30" i="5"/>
  <c r="D30" i="5"/>
  <c r="E11" i="5"/>
  <c r="D11" i="5"/>
  <c r="E5" i="5"/>
  <c r="E80" i="4"/>
  <c r="E76" i="4"/>
  <c r="D70" i="4"/>
  <c r="E70" i="4"/>
  <c r="E55" i="4"/>
  <c r="E33" i="4"/>
  <c r="D5" i="4"/>
  <c r="E5" i="4"/>
  <c r="D24" i="4"/>
  <c r="E24" i="4"/>
  <c r="D27" i="4"/>
  <c r="E30" i="4"/>
  <c r="D33" i="4"/>
  <c r="D36" i="4"/>
  <c r="E36" i="4"/>
  <c r="D39" i="4"/>
  <c r="D45" i="4"/>
  <c r="E45" i="4"/>
  <c r="D48" i="4"/>
  <c r="E48" i="4"/>
  <c r="D51" i="4"/>
  <c r="E51" i="4"/>
  <c r="D55" i="4"/>
  <c r="D59" i="4"/>
  <c r="E59" i="4"/>
  <c r="D63" i="4"/>
  <c r="E63" i="4"/>
  <c r="D67" i="4"/>
  <c r="E67" i="4"/>
  <c r="D76" i="4"/>
  <c r="D80" i="4"/>
  <c r="D87" i="4"/>
  <c r="E87" i="4"/>
  <c r="E286" i="5" l="1"/>
  <c r="D286" i="5"/>
  <c r="E92" i="4"/>
  <c r="D92" i="4"/>
</calcChain>
</file>

<file path=xl/sharedStrings.xml><?xml version="1.0" encoding="utf-8"?>
<sst xmlns="http://schemas.openxmlformats.org/spreadsheetml/2006/main" count="404" uniqueCount="234">
  <si>
    <t xml:space="preserve"> </t>
  </si>
  <si>
    <t>PAR</t>
  </si>
  <si>
    <t>POL</t>
  </si>
  <si>
    <t>PŘÍJMY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</si>
  <si>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</si>
  <si>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</si>
  <si>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</si>
  <si>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</si>
  <si>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</si>
  <si>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</si>
  <si>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</si>
  <si>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</si>
  <si>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</si>
  <si>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</si>
  <si>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</si>
  <si>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neinvestiční dotace - státní správa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</si>
  <si>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</si>
  <si>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</si>
  <si>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</si>
  <si>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</si>
  <si>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</si>
  <si>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</si>
  <si>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</si>
  <si>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</si>
  <si>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</si>
  <si>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</si>
  <si>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PROVOZ VEŘEJNÉ SILNIČNÍ DOPRAVY</t>
  </si>
  <si>
    <t>VÝDAJE NA ÚZEMNÍ DOPRAVNÍ OBSLUŽNOST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</si>
  <si>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</si>
  <si>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</si>
  <si>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</si>
  <si>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</si>
  <si>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</si>
  <si>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</si>
  <si>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</si>
  <si>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</si>
  <si>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</si>
  <si>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</si>
  <si>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</si>
  <si>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</si>
  <si>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</si>
  <si>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</si>
  <si>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</si>
  <si>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</si>
  <si>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</si>
  <si>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</si>
  <si>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</si>
  <si>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</si>
  <si>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</si>
  <si>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</si>
  <si>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</si>
  <si>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</si>
  <si>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</si>
  <si>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</si>
  <si>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</si>
  <si>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ZÁJMOVÁ ČINNOST V KULTUŘE</t>
  </si>
  <si>
    <t>DHM INVESTIČNÍ A NEINVESTIČNÍ</t>
  </si>
  <si>
    <t>PLYN</t>
  </si>
  <si>
    <t>ELKTRICKÁ ENERGIE</t>
  </si>
  <si>
    <t>dary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</si>
  <si>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</si>
  <si>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</si>
  <si>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</si>
  <si>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</si>
  <si>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</si>
  <si>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</si>
  <si>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</si>
  <si>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</si>
  <si>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</si>
  <si>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</si>
  <si>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</si>
  <si>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</si>
  <si>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BUDOVY,HALY,STAVBY</t>
  </si>
  <si>
    <t>VÝSTAVBA A ÚDRŽBA INŽ. SÍTÍ PLYN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</si>
  <si>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</si>
  <si>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</si>
  <si>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</si>
  <si>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</si>
  <si>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</si>
  <si>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</si>
  <si>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</si>
  <si>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</si>
  <si>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</si>
  <si>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</si>
  <si>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</si>
  <si>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</si>
  <si>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</si>
  <si>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</si>
  <si>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</si>
  <si>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PÉČE O VZHLED A VEŘEJNÁ ZELENĚ</t>
  </si>
  <si>
    <t>Ostatní osobní výdaje</t>
  </si>
  <si>
    <t>POHONNÉ HMOTY A MAZIVA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</si>
  <si>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</si>
  <si>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</si>
  <si>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</si>
  <si>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</si>
  <si>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</si>
  <si>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</si>
  <si>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</si>
  <si>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</si>
  <si>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</si>
  <si>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</si>
  <si>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</si>
  <si>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</si>
  <si>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</si>
  <si>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</si>
  <si>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</si>
  <si>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</si>
  <si>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</si>
  <si>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</si>
  <si>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</si>
  <si>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</si>
  <si>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</si>
  <si>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</si>
  <si>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</si>
  <si>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</si>
  <si>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</si>
  <si>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</si>
  <si>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</si>
  <si>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</si>
  <si>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OCHRANA OBYVATELSTVA</t>
  </si>
  <si>
    <t>Farmářské trhy</t>
  </si>
  <si>
    <t>Rezerva na krizové události</t>
  </si>
  <si>
    <t>odvod z loterií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</si>
  <si>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</si>
  <si>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</si>
  <si>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</si>
  <si>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</si>
  <si>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</si>
  <si>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</si>
  <si>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 xml:space="preserve">Daň z příjmu práv. osob za obce </t>
  </si>
  <si>
    <t>PLATBY DANÍ A POPLATKU</t>
  </si>
  <si>
    <t>NÁKUP SLUŽEB - rozšíření hřbitova</t>
  </si>
  <si>
    <t>OPRAVY A UDRŽOVÁNÍ+dopravní pasport místích komunik.</t>
  </si>
  <si>
    <t>Kanalizace Hlavní -PD+realizace</t>
  </si>
  <si>
    <t>Fin.příspěvek OS Vrabčák</t>
  </si>
  <si>
    <t>Navrtávky</t>
  </si>
  <si>
    <t>PD a stav.povolení KD rozšíření</t>
  </si>
  <si>
    <t>Poplatky OSA</t>
  </si>
  <si>
    <t>VĚCNÉ DARY-jubilanti</t>
  </si>
  <si>
    <t xml:space="preserve">OPRAVY A ÚDRŽBA  </t>
  </si>
  <si>
    <t>POHŘEBNICTVÍ</t>
  </si>
  <si>
    <t>Zprac.dat a služby souvis.s inform.a komunik.technologiemi</t>
  </si>
  <si>
    <t>Sportovní hala-PD</t>
  </si>
  <si>
    <t>Neinv.příspěvky neziskov.org.-SPORT</t>
  </si>
  <si>
    <t>OPRAVY A UDRŽOVÁNÍ(oprava márnice )</t>
  </si>
  <si>
    <t>poplatky za užívání veřejného prostranství(včetně FT-farm.trhy)</t>
  </si>
  <si>
    <t>Služby</t>
  </si>
  <si>
    <t xml:space="preserve">NÁKUP SLUŽEB 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</si>
  <si>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</si>
  <si>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BEZPEČNOST A POŘÁDEK</t>
  </si>
  <si>
    <t>Oprava kříže hřbitov a u kostela, smírčí kámen</t>
  </si>
  <si>
    <t>BUDOVY HALY STAVBY -nový rozhlas Jabloňový sad+Luční</t>
  </si>
  <si>
    <t>Cvičiště pro psy</t>
  </si>
  <si>
    <t>SPORTOVNÍ ZAŘÍZENÍ</t>
  </si>
  <si>
    <t>ÚZEMNÍ ROZVOJ</t>
  </si>
  <si>
    <t>Úhrady sankcí jiným rozpočtům</t>
  </si>
  <si>
    <t>Rekonstrukce hřiště MŠ</t>
  </si>
  <si>
    <t>BUDOVY HALY STAVBY-oprava stropu</t>
  </si>
  <si>
    <t>DDHM-nové regály</t>
  </si>
  <si>
    <t>Dětská hřiště</t>
  </si>
  <si>
    <t>OPRAVY A UDRŽOVÁNÍ -oprava pošty</t>
  </si>
  <si>
    <t>BUDOVY,HALY,STAVBY(osvětlení park, Ořechovská)</t>
  </si>
  <si>
    <t>ODMĚNY ČLENUM Zastupitelstva</t>
  </si>
  <si>
    <t>KNIHY UČEBNÍ POMŮCKY A TISK-včetně publikace Moravany</t>
  </si>
  <si>
    <t>Oprava fary-fasáda</t>
  </si>
  <si>
    <t>PŘISPĚVEK MŠ</t>
  </si>
  <si>
    <t xml:space="preserve">NEINVESTIČ.TRANSF.OBCÍM (Nebovidy) 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</si>
  <si>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</si>
  <si>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</si>
  <si>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Schválený rozpočet 2016</t>
  </si>
  <si>
    <t>Skutečné plnění 2016</t>
  </si>
  <si>
    <t>Návrh rozpočtu na rok 2017</t>
  </si>
  <si>
    <t>INFORMACE O SCHVÁLENÉM ROZPOČTU 2016 A JEHO PLNĚNÍ, NÁVRH ROZPOČTU  2017</t>
  </si>
  <si>
    <t>Příjmy z poskyt.služeb</t>
  </si>
  <si>
    <t>Přijaté dary na pořízení dlouh. Majetku</t>
  </si>
  <si>
    <t>Odvody příspěvkových organizací</t>
  </si>
  <si>
    <t>Přijaté pojistné náhrady</t>
  </si>
  <si>
    <t>přijaté nekapitálové příspěvky a náhrady</t>
  </si>
  <si>
    <t>přijaté neinvestiční dary</t>
  </si>
  <si>
    <t>Přijaté nekapitálové příspěvky a náhrady</t>
  </si>
  <si>
    <t>Příjmy z vlastní činnosti jinde nespecifikovatelné</t>
  </si>
  <si>
    <t>Příjmy z prodeje zboží</t>
  </si>
  <si>
    <t>Příjmy z pronájmu movitých věcí</t>
  </si>
  <si>
    <t>VÝDAJE</t>
  </si>
  <si>
    <t>Konzultační, poradenské a právní služby</t>
  </si>
  <si>
    <t>Drobný hmotný dlouhodobý majetek</t>
  </si>
  <si>
    <t>Budovy, haly, stavby</t>
  </si>
  <si>
    <t>Dary obyvatelstvu</t>
  </si>
  <si>
    <t>Ostatní neinvestiční výdaje jinde nezařazené</t>
  </si>
  <si>
    <t>Neinvestiční transfery zřízeným příspěvkovým školám</t>
  </si>
  <si>
    <t>Neinvestiční trasfery spolkům</t>
  </si>
  <si>
    <t>Moravanské listy + distribuce</t>
  </si>
  <si>
    <t>Neinv. Transfery církvím a náboženským společnostem</t>
  </si>
  <si>
    <t>Ost. Neinvestiční transfery neziskovým apod. organizacím</t>
  </si>
  <si>
    <t>Neinvest. transfery nefinanč. Podnikat. Subjektům - fyz. osoba</t>
  </si>
  <si>
    <t>Neinvest. Transfery politickým straným a hnutím</t>
  </si>
  <si>
    <t>Ost. Neinvestiční transfery neziskovým a podob. Organizací</t>
  </si>
  <si>
    <t>Stroje, přístroje, zařízení</t>
  </si>
  <si>
    <t>Elektrická energie</t>
  </si>
  <si>
    <t>Věcné dary</t>
  </si>
  <si>
    <t>Ost. Neinvestiční transfery neziskovým a podob. Organizacím</t>
  </si>
  <si>
    <t>Studená voda</t>
  </si>
  <si>
    <t>Plyn</t>
  </si>
  <si>
    <t>Ost. Neinvest. Transfery veřejným rozpočtům územní úrovně</t>
  </si>
  <si>
    <t>Ostatní nákupy jinde nezařazené</t>
  </si>
  <si>
    <t>Neinvestiční transfery obecně prospěšným společnostem</t>
  </si>
  <si>
    <t>Poskytnuté náhrady</t>
  </si>
  <si>
    <t>Neinvestiční transfery spolkům</t>
  </si>
  <si>
    <t>Ostatní neinvestiční transfery jiným veřejným rozpočtům</t>
  </si>
  <si>
    <t>Náhrady mezd v době nemoci</t>
  </si>
  <si>
    <t>VOLBY DO ZASTUPITELSTEV ÚZ. SAMOSPRÁV. CELKŮ</t>
  </si>
  <si>
    <t>Pohoštění</t>
  </si>
  <si>
    <t>Neinvestiční transfery obcím</t>
  </si>
  <si>
    <t>Platby daní a poplatků státnímu rozpočtu</t>
  </si>
  <si>
    <t>Platby daní a poplatků krajům, obcím a státním fondům</t>
  </si>
  <si>
    <t>MŠ II. Uvolnění pozastávky pro ŽSD a. s.</t>
  </si>
  <si>
    <t>Přístavba ordinace prakt. Lékaře</t>
  </si>
  <si>
    <t>VÝDAJE 2017</t>
  </si>
  <si>
    <t>Výdaje 2016</t>
  </si>
  <si>
    <t>Návrh na rok 2017</t>
  </si>
  <si>
    <t>OSTATNÍ ZÁJMOVÁ ČINNOST A REKREACE - důchodci</t>
  </si>
  <si>
    <t>DAŇ Z PŘÍJMU + OBEC DPH</t>
  </si>
  <si>
    <t>Rozp.schválený 2016</t>
  </si>
  <si>
    <t>Návrh rozpočtu 2017</t>
  </si>
  <si>
    <t>Poplatek za provoz systému shromažďování, sběru, přepravy</t>
  </si>
  <si>
    <t>Neinv. Přij. Transfery z všeob. pokl. Správy stát. rozpočtu</t>
  </si>
  <si>
    <t>Neivnest. Přijaté transfery od krajů</t>
  </si>
  <si>
    <t>Investičtní přijaté transfery od krajů</t>
  </si>
  <si>
    <t>Příjmy 2016</t>
  </si>
  <si>
    <t>Vratka volby - kraje a senát</t>
  </si>
  <si>
    <t>FINAČNÍ VYPOŘÁDÁNÍ MINULÝCH LET</t>
  </si>
  <si>
    <t>FINANCOVÁNÍ</t>
  </si>
  <si>
    <t>Zapojené prostředky na bankovních účtech (zůstatek z předchozích 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</si>
</sst>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1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rgb="FFCCFFFF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1" fontId="7" fillId="0" borderId="1" xfId="0" applyNumberFormat="1" applyFont="1" applyFill="1" applyBorder="1"/>
    <xf numFmtId="3" fontId="7" fillId="0" borderId="1" xfId="0" applyNumberFormat="1" applyFont="1" applyFill="1" applyBorder="1"/>
    <xf numFmtId="3" fontId="3" fillId="4" borderId="1" xfId="0" applyNumberFormat="1" applyFont="1" applyFill="1" applyBorder="1"/>
    <xf numFmtId="3" fontId="7" fillId="0" borderId="0" xfId="0" applyNumberFormat="1" applyFont="1" applyFill="1"/>
    <xf numFmtId="3" fontId="7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0" borderId="0" xfId="0" applyNumberFormat="1" applyFont="1"/>
    <xf numFmtId="3" fontId="6" fillId="0" borderId="0" xfId="0" applyNumberFormat="1" applyFont="1"/>
    <xf numFmtId="1" fontId="7" fillId="0" borderId="0" xfId="0" applyNumberFormat="1" applyFont="1" applyFill="1" applyBorder="1"/>
    <xf numFmtId="3" fontId="3" fillId="0" borderId="0" xfId="0" applyNumberFormat="1" applyFont="1" applyFill="1" applyBorder="1"/>
    <xf numFmtId="3" fontId="7" fillId="0" borderId="0" xfId="0" applyNumberFormat="1" applyFont="1" applyFill="1" applyBorder="1"/>
    <xf numFmtId="0" fontId="9" fillId="0" borderId="0" xfId="0" applyFont="1"/>
    <xf numFmtId="3" fontId="0" fillId="5" borderId="1" xfId="0" applyNumberFormat="1" applyFont="1" applyFill="1" applyBorder="1"/>
    <xf numFmtId="3" fontId="0" fillId="6" borderId="1" xfId="0" applyNumberFormat="1" applyFill="1" applyBorder="1"/>
    <xf numFmtId="1" fontId="0" fillId="7" borderId="1" xfId="0" applyNumberFormat="1" applyFill="1" applyBorder="1"/>
    <xf numFmtId="3" fontId="12" fillId="2" borderId="1" xfId="0" applyNumberFormat="1" applyFont="1" applyFill="1" applyBorder="1"/>
    <xf numFmtId="3" fontId="10" fillId="0" borderId="1" xfId="0" applyNumberFormat="1" applyFont="1" applyFill="1" applyBorder="1"/>
    <xf numFmtId="3" fontId="0" fillId="8" borderId="1" xfId="0" applyNumberFormat="1" applyFill="1" applyBorder="1"/>
    <xf numFmtId="3" fontId="4" fillId="0" borderId="0" xfId="0" applyNumberFormat="1" applyFont="1" applyFill="1" applyAlignment="1">
      <alignment horizontal="left"/>
    </xf>
    <xf numFmtId="1" fontId="11" fillId="0" borderId="1" xfId="0" applyNumberFormat="1" applyFont="1" applyFill="1" applyBorder="1"/>
    <xf numFmtId="3" fontId="11" fillId="0" borderId="1" xfId="0" applyNumberFormat="1" applyFont="1" applyFill="1" applyBorder="1"/>
    <xf numFmtId="3" fontId="0" fillId="9" borderId="1" xfId="0" applyNumberFormat="1" applyFill="1" applyBorder="1"/>
    <xf numFmtId="1" fontId="0" fillId="10" borderId="1" xfId="0" applyNumberFormat="1" applyFill="1" applyBorder="1"/>
    <xf numFmtId="3" fontId="0" fillId="10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Fill="1" applyBorder="1"/>
    <xf numFmtId="1" fontId="15" fillId="0" borderId="1" xfId="0" applyNumberFormat="1" applyFont="1" applyFill="1" applyBorder="1"/>
    <xf numFmtId="3" fontId="16" fillId="2" borderId="1" xfId="0" applyNumberFormat="1" applyFont="1" applyFill="1" applyBorder="1"/>
    <xf numFmtId="3" fontId="11" fillId="3" borderId="1" xfId="0" applyNumberFormat="1" applyFont="1" applyFill="1" applyBorder="1"/>
    <xf numFmtId="1" fontId="16" fillId="0" borderId="1" xfId="0" applyNumberFormat="1" applyFont="1" applyFill="1" applyBorder="1"/>
    <xf numFmtId="3" fontId="16" fillId="0" borderId="1" xfId="0" applyNumberFormat="1" applyFont="1" applyFill="1" applyBorder="1"/>
    <xf numFmtId="3" fontId="12" fillId="0" borderId="1" xfId="0" applyNumberFormat="1" applyFont="1" applyFill="1" applyBorder="1"/>
    <xf numFmtId="1" fontId="12" fillId="0" borderId="1" xfId="0" applyNumberFormat="1" applyFont="1" applyFill="1" applyBorder="1"/>
    <xf numFmtId="3" fontId="0" fillId="8" borderId="1" xfId="0" applyNumberFormat="1" applyFont="1" applyFill="1" applyBorder="1"/>
    <xf numFmtId="3" fontId="16" fillId="3" borderId="1" xfId="0" applyNumberFormat="1" applyFont="1" applyFill="1" applyBorder="1"/>
    <xf numFmtId="3" fontId="16" fillId="0" borderId="0" xfId="0" applyNumberFormat="1" applyFont="1" applyFill="1"/>
    <xf numFmtId="3" fontId="4" fillId="3" borderId="3" xfId="0" applyNumberFormat="1" applyFont="1" applyFill="1" applyBorder="1"/>
    <xf numFmtId="1" fontId="0" fillId="0" borderId="4" xfId="0" applyNumberFormat="1" applyFill="1" applyBorder="1"/>
    <xf numFmtId="3" fontId="0" fillId="0" borderId="4" xfId="0" applyNumberFormat="1" applyFill="1" applyBorder="1"/>
    <xf numFmtId="3" fontId="0" fillId="2" borderId="4" xfId="0" applyNumberFormat="1" applyFill="1" applyBorder="1"/>
    <xf numFmtId="1" fontId="0" fillId="0" borderId="2" xfId="0" applyNumberFormat="1" applyFill="1" applyBorder="1"/>
    <xf numFmtId="3" fontId="0" fillId="0" borderId="2" xfId="0" applyNumberFormat="1" applyFill="1" applyBorder="1"/>
    <xf numFmtId="1" fontId="4" fillId="0" borderId="3" xfId="0" applyNumberFormat="1" applyFont="1" applyFill="1" applyBorder="1"/>
    <xf numFmtId="3" fontId="4" fillId="0" borderId="3" xfId="0" applyNumberFormat="1" applyFont="1" applyFill="1" applyBorder="1"/>
    <xf numFmtId="3" fontId="4" fillId="2" borderId="3" xfId="0" applyNumberFormat="1" applyFont="1" applyFill="1" applyBorder="1"/>
    <xf numFmtId="3" fontId="0" fillId="9" borderId="2" xfId="0" applyNumberFormat="1" applyFill="1" applyBorder="1"/>
    <xf numFmtId="1" fontId="0" fillId="0" borderId="2" xfId="0" applyNumberFormat="1" applyBorder="1"/>
    <xf numFmtId="3" fontId="0" fillId="0" borderId="2" xfId="0" applyNumberFormat="1" applyBorder="1"/>
    <xf numFmtId="1" fontId="0" fillId="0" borderId="3" xfId="0" applyNumberFormat="1" applyFill="1" applyBorder="1"/>
    <xf numFmtId="3" fontId="0" fillId="0" borderId="3" xfId="0" applyNumberFormat="1" applyFill="1" applyBorder="1"/>
    <xf numFmtId="3" fontId="0" fillId="2" borderId="3" xfId="0" applyNumberFormat="1" applyFill="1" applyBorder="1"/>
    <xf numFmtId="1" fontId="4" fillId="0" borderId="4" xfId="0" applyNumberFormat="1" applyFont="1" applyFill="1" applyBorder="1"/>
    <xf numFmtId="3" fontId="4" fillId="0" borderId="4" xfId="0" applyNumberFormat="1" applyFont="1" applyFill="1" applyBorder="1"/>
    <xf numFmtId="3" fontId="4" fillId="2" borderId="4" xfId="0" applyNumberFormat="1" applyFont="1" applyFill="1" applyBorder="1"/>
    <xf numFmtId="1" fontId="4" fillId="0" borderId="2" xfId="0" applyNumberFormat="1" applyFont="1" applyFill="1" applyBorder="1"/>
    <xf numFmtId="3" fontId="4" fillId="0" borderId="2" xfId="0" applyNumberFormat="1" applyFont="1" applyFill="1" applyBorder="1"/>
    <xf numFmtId="3" fontId="4" fillId="2" borderId="2" xfId="0" applyNumberFormat="1" applyFont="1" applyFill="1" applyBorder="1"/>
    <xf numFmtId="3" fontId="13" fillId="0" borderId="2" xfId="0" applyNumberFormat="1" applyFont="1" applyFill="1" applyBorder="1"/>
    <xf numFmtId="3" fontId="0" fillId="8" borderId="2" xfId="0" applyNumberFormat="1" applyFill="1" applyBorder="1"/>
    <xf numFmtId="3" fontId="0" fillId="2" borderId="2" xfId="0" applyNumberFormat="1" applyFill="1" applyBorder="1"/>
    <xf numFmtId="3" fontId="16" fillId="3" borderId="3" xfId="0" applyNumberFormat="1" applyFont="1" applyFill="1" applyBorder="1"/>
    <xf numFmtId="3" fontId="16" fillId="12" borderId="2" xfId="0" applyNumberFormat="1" applyFont="1" applyFill="1" applyBorder="1"/>
    <xf numFmtId="3" fontId="16" fillId="3" borderId="4" xfId="0" applyNumberFormat="1" applyFont="1" applyFill="1" applyBorder="1"/>
    <xf numFmtId="3" fontId="0" fillId="0" borderId="2" xfId="0" applyNumberFormat="1" applyFont="1" applyFill="1" applyBorder="1"/>
    <xf numFmtId="3" fontId="0" fillId="2" borderId="2" xfId="0" applyNumberFormat="1" applyFont="1" applyFill="1" applyBorder="1"/>
    <xf numFmtId="3" fontId="16" fillId="3" borderId="2" xfId="0" applyNumberFormat="1" applyFont="1" applyFill="1" applyBorder="1"/>
    <xf numFmtId="1" fontId="0" fillId="0" borderId="2" xfId="0" applyNumberFormat="1" applyFont="1" applyFill="1" applyBorder="1"/>
    <xf numFmtId="3" fontId="0" fillId="5" borderId="2" xfId="0" applyNumberFormat="1" applyFont="1" applyFill="1" applyBorder="1"/>
    <xf numFmtId="3" fontId="11" fillId="3" borderId="2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11" borderId="1" xfId="0" applyNumberFormat="1" applyFont="1" applyFill="1" applyBorder="1"/>
    <xf numFmtId="3" fontId="16" fillId="11" borderId="2" xfId="0" applyNumberFormat="1" applyFont="1" applyFill="1" applyBorder="1"/>
    <xf numFmtId="3" fontId="16" fillId="11" borderId="1" xfId="0" applyNumberFormat="1" applyFont="1" applyFill="1" applyBorder="1"/>
    <xf numFmtId="3" fontId="16" fillId="12" borderId="1" xfId="0" applyNumberFormat="1" applyFont="1" applyFill="1" applyBorder="1"/>
    <xf numFmtId="3" fontId="16" fillId="13" borderId="1" xfId="0" applyNumberFormat="1" applyFont="1" applyFill="1" applyBorder="1"/>
    <xf numFmtId="3" fontId="11" fillId="13" borderId="1" xfId="0" applyNumberFormat="1" applyFont="1" applyFill="1" applyBorder="1"/>
    <xf numFmtId="3" fontId="0" fillId="3" borderId="1" xfId="0" applyNumberFormat="1" applyFont="1" applyFill="1" applyBorder="1"/>
    <xf numFmtId="3" fontId="3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/>
    </xf>
    <xf numFmtId="3" fontId="4" fillId="4" borderId="1" xfId="0" applyNumberFormat="1" applyFont="1" applyFill="1" applyBorder="1"/>
    <xf numFmtId="3" fontId="2" fillId="0" borderId="5" xfId="0" applyNumberFormat="1" applyFont="1" applyFill="1" applyBorder="1" applyAlignment="1">
      <alignment horizontal="center"/>
    </xf>
    <xf numFmtId="3" fontId="11" fillId="14" borderId="1" xfId="0" applyNumberFormat="1" applyFont="1" applyFill="1" applyBorder="1"/>
    <xf numFmtId="3" fontId="11" fillId="15" borderId="1" xfId="0" applyNumberFormat="1" applyFont="1" applyFill="1" applyBorder="1"/>
    <xf numFmtId="0" fontId="17" fillId="0" borderId="0" xfId="0" applyFont="1"/>
    <xf numFmtId="3" fontId="11" fillId="0" borderId="1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zoomScale="115" zoomScaleNormal="115" workbookViewId="0"/>
  </sheetViews>
  <sheetFormatPr defaultColWidth="9.109375" defaultRowHeight="13.2" outlineLevelRow="1" x14ac:dyDescent="0.25"/>
  <cols>
    <col min="1" max="1" width="7.44140625" style="1" customWidth="1"/>
    <col min="2" max="2" width="5.5546875" style="1" customWidth="1"/>
    <col min="3" max="3" width="43.44140625" style="2" customWidth="1"/>
    <col min="4" max="4" width="15.88671875" style="2" customWidth="1"/>
    <col min="5" max="5" width="21.88671875" style="2" customWidth="1"/>
    <col min="6" max="6" width="25.44140625" style="2" customWidth="1"/>
    <col min="7" max="16384" width="9.109375" style="2"/>
  </cols>
  <sheetData>
    <row r="1" spans="1:6" s="6" customFormat="1" ht="24.6" x14ac:dyDescent="0.4">
      <c r="A1" s="3" t="s">
        <v>0</v>
      </c>
      <c r="B1" s="4" t="s">
        <v>0</v>
      </c>
      <c r="C1" s="5" t="s">
        <v>173</v>
      </c>
    </row>
    <row r="2" spans="1:6" s="6" customFormat="1" x14ac:dyDescent="0.25">
      <c r="A2" s="4"/>
      <c r="B2" s="4"/>
    </row>
    <row r="3" spans="1:6" s="9" customFormat="1" ht="27.75" customHeight="1" x14ac:dyDescent="0.25">
      <c r="A3" s="7" t="s">
        <v>1</v>
      </c>
      <c r="B3" s="7" t="s">
        <v>2</v>
      </c>
      <c r="C3" s="8" t="s">
        <v>3</v>
      </c>
      <c r="D3" s="108" t="s">
        <v>170</v>
      </c>
      <c r="E3" s="108" t="s">
        <v>171</v>
      </c>
      <c r="F3" s="109" t="s">
        <v>172</v>
      </c>
    </row>
    <row r="4" spans="1:6" s="6" customFormat="1" x14ac:dyDescent="0.25">
      <c r="A4" s="10"/>
      <c r="B4" s="10" t="s">
        <v>0</v>
      </c>
      <c r="C4" s="11"/>
      <c r="D4" s="12"/>
      <c r="E4" s="12"/>
      <c r="F4" s="13"/>
    </row>
    <row r="5" spans="1:6" s="19" customFormat="1" x14ac:dyDescent="0.25">
      <c r="A5" s="14" t="s">
        <v>4</v>
      </c>
      <c r="B5" s="15"/>
      <c r="C5" s="16" t="s">
        <v>5</v>
      </c>
      <c r="D5" s="17">
        <f>SUM(D6:D20)</f>
        <v>28402200</v>
      </c>
      <c r="E5" s="17">
        <f>SUM(E6:E23)</f>
        <v>35657947.520000003</v>
      </c>
      <c r="F5" s="18">
        <f>SUM(F6:F23)</f>
        <v>34478800</v>
      </c>
    </row>
    <row r="6" spans="1:6" s="6" customFormat="1" hidden="1" outlineLevel="1" x14ac:dyDescent="0.25">
      <c r="A6" s="10" t="s">
        <v>0</v>
      </c>
      <c r="B6" s="10">
        <v>1111</v>
      </c>
      <c r="C6" s="11" t="s">
        <v>6</v>
      </c>
      <c r="D6" s="12">
        <v>5495000</v>
      </c>
      <c r="E6" s="12">
        <v>6513876.4400000004</v>
      </c>
      <c r="F6" s="62">
        <v>6500000</v>
      </c>
    </row>
    <row r="7" spans="1:6" s="6" customFormat="1" hidden="1" outlineLevel="1" x14ac:dyDescent="0.25">
      <c r="A7" s="10"/>
      <c r="B7" s="10">
        <v>1112</v>
      </c>
      <c r="C7" s="11" t="s">
        <v>7</v>
      </c>
      <c r="D7" s="12">
        <v>1700000</v>
      </c>
      <c r="E7" s="12">
        <v>3603511.58</v>
      </c>
      <c r="F7" s="62">
        <v>3600000</v>
      </c>
    </row>
    <row r="8" spans="1:6" s="6" customFormat="1" hidden="1" outlineLevel="1" x14ac:dyDescent="0.25">
      <c r="A8" s="10"/>
      <c r="B8" s="10">
        <v>1113</v>
      </c>
      <c r="C8" s="11" t="s">
        <v>8</v>
      </c>
      <c r="D8" s="12">
        <v>600000</v>
      </c>
      <c r="E8" s="12">
        <v>645105.81000000006</v>
      </c>
      <c r="F8" s="62">
        <v>650000</v>
      </c>
    </row>
    <row r="9" spans="1:6" s="6" customFormat="1" hidden="1" outlineLevel="1" x14ac:dyDescent="0.25">
      <c r="A9" s="10"/>
      <c r="B9" s="10">
        <v>1121</v>
      </c>
      <c r="C9" s="11" t="s">
        <v>9</v>
      </c>
      <c r="D9" s="12">
        <v>5700000</v>
      </c>
      <c r="E9" s="12">
        <v>6669876.6299999999</v>
      </c>
      <c r="F9" s="62">
        <v>6700000</v>
      </c>
    </row>
    <row r="10" spans="1:6" s="6" customFormat="1" hidden="1" outlineLevel="1" x14ac:dyDescent="0.25">
      <c r="A10" s="10"/>
      <c r="B10" s="10">
        <v>1122</v>
      </c>
      <c r="C10" s="11" t="s">
        <v>130</v>
      </c>
      <c r="D10" s="47">
        <v>0</v>
      </c>
      <c r="E10" s="12">
        <v>999590</v>
      </c>
      <c r="F10" s="62">
        <v>0</v>
      </c>
    </row>
    <row r="11" spans="1:6" s="6" customFormat="1" hidden="1" outlineLevel="1" x14ac:dyDescent="0.25">
      <c r="A11" s="10"/>
      <c r="B11" s="10">
        <v>1211</v>
      </c>
      <c r="C11" s="11" t="s">
        <v>10</v>
      </c>
      <c r="D11" s="43">
        <v>10500000</v>
      </c>
      <c r="E11" s="12">
        <v>12200414.890000001</v>
      </c>
      <c r="F11" s="62">
        <v>12200000</v>
      </c>
    </row>
    <row r="12" spans="1:6" s="6" customFormat="1" hidden="1" outlineLevel="1" x14ac:dyDescent="0.25">
      <c r="A12" s="10"/>
      <c r="B12" s="10">
        <v>1334</v>
      </c>
      <c r="C12" s="11" t="s">
        <v>11</v>
      </c>
      <c r="D12" s="12">
        <v>10000</v>
      </c>
      <c r="E12" s="12">
        <v>19096</v>
      </c>
      <c r="F12" s="62">
        <v>20000</v>
      </c>
    </row>
    <row r="13" spans="1:6" s="6" customFormat="1" hidden="1" outlineLevel="1" x14ac:dyDescent="0.25">
      <c r="A13" s="10"/>
      <c r="B13" s="10">
        <v>1340</v>
      </c>
      <c r="C13" s="11" t="s">
        <v>225</v>
      </c>
      <c r="D13" s="12">
        <v>0</v>
      </c>
      <c r="E13" s="12">
        <v>17466</v>
      </c>
      <c r="F13" s="62">
        <v>0</v>
      </c>
    </row>
    <row r="14" spans="1:6" s="6" customFormat="1" hidden="1" outlineLevel="1" x14ac:dyDescent="0.25">
      <c r="A14" s="10"/>
      <c r="B14" s="10">
        <v>1341</v>
      </c>
      <c r="C14" s="11" t="s">
        <v>12</v>
      </c>
      <c r="D14" s="12">
        <v>60000</v>
      </c>
      <c r="E14" s="12">
        <v>65754</v>
      </c>
      <c r="F14" s="62">
        <v>65000</v>
      </c>
    </row>
    <row r="15" spans="1:6" s="6" customFormat="1" hidden="1" outlineLevel="1" x14ac:dyDescent="0.25">
      <c r="A15" s="10"/>
      <c r="B15" s="10">
        <v>1343</v>
      </c>
      <c r="C15" s="11" t="s">
        <v>146</v>
      </c>
      <c r="D15" s="12">
        <v>40000</v>
      </c>
      <c r="E15" s="12">
        <v>39500</v>
      </c>
      <c r="F15" s="62">
        <v>40000</v>
      </c>
    </row>
    <row r="16" spans="1:6" s="6" customFormat="1" hidden="1" outlineLevel="1" x14ac:dyDescent="0.25">
      <c r="A16" s="10"/>
      <c r="B16" s="10">
        <v>1382</v>
      </c>
      <c r="C16" s="11" t="s">
        <v>123</v>
      </c>
      <c r="D16" s="12">
        <v>80000</v>
      </c>
      <c r="E16" s="12">
        <v>125261.46</v>
      </c>
      <c r="F16" s="62">
        <v>125000</v>
      </c>
    </row>
    <row r="17" spans="1:6" s="6" customFormat="1" hidden="1" outlineLevel="1" x14ac:dyDescent="0.25">
      <c r="A17" s="10"/>
      <c r="B17" s="10">
        <v>1361</v>
      </c>
      <c r="C17" s="11" t="s">
        <v>13</v>
      </c>
      <c r="D17" s="12">
        <v>40000</v>
      </c>
      <c r="E17" s="12">
        <v>56820</v>
      </c>
      <c r="F17" s="62">
        <v>60000</v>
      </c>
    </row>
    <row r="18" spans="1:6" s="6" customFormat="1" hidden="1" outlineLevel="1" x14ac:dyDescent="0.25">
      <c r="A18" s="10"/>
      <c r="B18" s="10">
        <v>1511</v>
      </c>
      <c r="C18" s="11" t="s">
        <v>14</v>
      </c>
      <c r="D18" s="12">
        <v>3729000</v>
      </c>
      <c r="E18" s="12">
        <v>3976774.71</v>
      </c>
      <c r="F18" s="62">
        <v>4000000</v>
      </c>
    </row>
    <row r="19" spans="1:6" s="6" customFormat="1" hidden="1" outlineLevel="1" x14ac:dyDescent="0.25">
      <c r="A19" s="10"/>
      <c r="B19" s="10">
        <v>4111</v>
      </c>
      <c r="C19" s="11" t="s">
        <v>226</v>
      </c>
      <c r="D19" s="12">
        <v>0</v>
      </c>
      <c r="E19" s="12">
        <v>54000</v>
      </c>
      <c r="F19" s="62"/>
    </row>
    <row r="20" spans="1:6" s="6" customFormat="1" hidden="1" outlineLevel="1" x14ac:dyDescent="0.25">
      <c r="A20" s="10"/>
      <c r="B20" s="10">
        <v>4112</v>
      </c>
      <c r="C20" s="11" t="s">
        <v>15</v>
      </c>
      <c r="D20" s="43">
        <v>448200</v>
      </c>
      <c r="E20" s="12">
        <v>448200</v>
      </c>
      <c r="F20" s="62">
        <v>518800</v>
      </c>
    </row>
    <row r="21" spans="1:6" s="6" customFormat="1" hidden="1" outlineLevel="1" x14ac:dyDescent="0.25">
      <c r="A21" s="10"/>
      <c r="B21" s="10">
        <v>4122</v>
      </c>
      <c r="C21" s="11" t="s">
        <v>227</v>
      </c>
      <c r="D21" s="43">
        <v>0</v>
      </c>
      <c r="E21" s="12">
        <v>202700</v>
      </c>
      <c r="F21" s="62">
        <v>0</v>
      </c>
    </row>
    <row r="22" spans="1:6" s="6" customFormat="1" hidden="1" outlineLevel="1" x14ac:dyDescent="0.25">
      <c r="A22" s="10"/>
      <c r="B22" s="10">
        <v>4222</v>
      </c>
      <c r="C22" s="11" t="s">
        <v>228</v>
      </c>
      <c r="D22" s="43">
        <v>0</v>
      </c>
      <c r="E22" s="12">
        <v>20000</v>
      </c>
      <c r="F22" s="62">
        <v>0</v>
      </c>
    </row>
    <row r="23" spans="1:6" s="6" customFormat="1" hidden="1" outlineLevel="1" x14ac:dyDescent="0.25">
      <c r="A23" s="10"/>
      <c r="B23" s="10"/>
      <c r="C23" s="11"/>
      <c r="D23" s="20"/>
      <c r="E23" s="12"/>
      <c r="F23" s="18"/>
    </row>
    <row r="24" spans="1:6" s="19" customFormat="1" collapsed="1" x14ac:dyDescent="0.25">
      <c r="A24" s="15">
        <v>1031</v>
      </c>
      <c r="B24" s="15"/>
      <c r="C24" s="16" t="s">
        <v>128</v>
      </c>
      <c r="D24" s="17">
        <f>SUM(D25:D26)</f>
        <v>290000</v>
      </c>
      <c r="E24" s="17">
        <f>SUM(E25:E26)</f>
        <v>306508</v>
      </c>
      <c r="F24" s="18">
        <f>SUM(F25:F26)</f>
        <v>300000</v>
      </c>
    </row>
    <row r="25" spans="1:6" s="6" customFormat="1" hidden="1" outlineLevel="1" x14ac:dyDescent="0.25">
      <c r="A25" s="10"/>
      <c r="B25" s="10">
        <v>2111</v>
      </c>
      <c r="C25" s="11" t="s">
        <v>174</v>
      </c>
      <c r="D25" s="39">
        <v>290000</v>
      </c>
      <c r="E25" s="12">
        <v>306508</v>
      </c>
      <c r="F25" s="62">
        <v>300000</v>
      </c>
    </row>
    <row r="26" spans="1:6" s="6" customFormat="1" hidden="1" outlineLevel="1" x14ac:dyDescent="0.25">
      <c r="A26" s="10"/>
      <c r="B26" s="10"/>
      <c r="C26" s="11"/>
      <c r="D26" s="12"/>
      <c r="E26" s="12"/>
      <c r="F26" s="18"/>
    </row>
    <row r="27" spans="1:6" s="19" customFormat="1" collapsed="1" x14ac:dyDescent="0.25">
      <c r="A27" s="15">
        <v>2119</v>
      </c>
      <c r="B27" s="15"/>
      <c r="C27" s="16" t="s">
        <v>17</v>
      </c>
      <c r="D27" s="17">
        <f>SUM(D28:D29)</f>
        <v>300</v>
      </c>
      <c r="E27" s="17">
        <v>359</v>
      </c>
      <c r="F27" s="18">
        <f>SUM(F28:F29)</f>
        <v>300</v>
      </c>
    </row>
    <row r="28" spans="1:6" s="6" customFormat="1" hidden="1" outlineLevel="1" x14ac:dyDescent="0.25">
      <c r="A28" s="10"/>
      <c r="B28" s="10">
        <v>1356</v>
      </c>
      <c r="C28" s="11" t="s">
        <v>18</v>
      </c>
      <c r="D28" s="12">
        <v>300</v>
      </c>
      <c r="E28" s="12">
        <v>359</v>
      </c>
      <c r="F28" s="62">
        <v>300</v>
      </c>
    </row>
    <row r="29" spans="1:6" s="6" customFormat="1" hidden="1" outlineLevel="1" x14ac:dyDescent="0.25">
      <c r="A29" s="10"/>
      <c r="B29" s="10"/>
      <c r="C29" s="11"/>
      <c r="D29" s="12"/>
      <c r="E29" s="12"/>
      <c r="F29" s="18"/>
    </row>
    <row r="30" spans="1:6" s="22" customFormat="1" collapsed="1" x14ac:dyDescent="0.25">
      <c r="A30" s="15">
        <v>2219</v>
      </c>
      <c r="B30" s="15"/>
      <c r="C30" s="16" t="s">
        <v>24</v>
      </c>
      <c r="D30" s="17">
        <f>SUM(D31)</f>
        <v>0</v>
      </c>
      <c r="E30" s="17">
        <f>SUM(E31:E31)</f>
        <v>30528</v>
      </c>
      <c r="F30" s="18">
        <f>SUM(F31:F32)</f>
        <v>0</v>
      </c>
    </row>
    <row r="31" spans="1:6" s="6" customFormat="1" hidden="1" outlineLevel="1" x14ac:dyDescent="0.25">
      <c r="A31" s="10"/>
      <c r="B31" s="21">
        <v>3121</v>
      </c>
      <c r="C31" s="23" t="s">
        <v>175</v>
      </c>
      <c r="D31" s="24">
        <v>0</v>
      </c>
      <c r="E31" s="24">
        <v>30528</v>
      </c>
      <c r="F31" s="62">
        <v>0</v>
      </c>
    </row>
    <row r="32" spans="1:6" s="6" customFormat="1" hidden="1" outlineLevel="1" x14ac:dyDescent="0.25">
      <c r="A32" s="10"/>
      <c r="B32" s="10"/>
      <c r="C32" s="11"/>
      <c r="D32" s="12"/>
      <c r="E32" s="12"/>
      <c r="F32" s="18"/>
    </row>
    <row r="33" spans="1:10" s="19" customFormat="1" collapsed="1" x14ac:dyDescent="0.25">
      <c r="A33" s="15">
        <v>2310</v>
      </c>
      <c r="B33" s="15" t="s">
        <v>0</v>
      </c>
      <c r="C33" s="16" t="s">
        <v>28</v>
      </c>
      <c r="D33" s="17">
        <f>SUM(D34:D35)</f>
        <v>1150000</v>
      </c>
      <c r="E33" s="17">
        <f>SUM(E34)</f>
        <v>1149500</v>
      </c>
      <c r="F33" s="18">
        <f>SUM(F34:F35)</f>
        <v>1150000</v>
      </c>
    </row>
    <row r="34" spans="1:10" s="6" customFormat="1" hidden="1" outlineLevel="1" x14ac:dyDescent="0.25">
      <c r="A34" s="10"/>
      <c r="B34" s="10">
        <v>2139</v>
      </c>
      <c r="C34" s="11" t="s">
        <v>29</v>
      </c>
      <c r="D34" s="12">
        <v>1150000</v>
      </c>
      <c r="E34" s="12">
        <v>1149500</v>
      </c>
      <c r="F34" s="62">
        <v>1150000</v>
      </c>
    </row>
    <row r="35" spans="1:10" s="6" customFormat="1" hidden="1" outlineLevel="1" x14ac:dyDescent="0.25">
      <c r="A35" s="10"/>
      <c r="B35" s="10"/>
      <c r="C35" s="11"/>
      <c r="D35" s="12"/>
      <c r="E35" s="12"/>
      <c r="F35" s="18"/>
    </row>
    <row r="36" spans="1:10" s="19" customFormat="1" collapsed="1" x14ac:dyDescent="0.25">
      <c r="A36" s="15">
        <v>2321</v>
      </c>
      <c r="B36" s="15" t="s">
        <v>0</v>
      </c>
      <c r="C36" s="16" t="s">
        <v>30</v>
      </c>
      <c r="D36" s="17">
        <f t="shared" ref="D36:E36" si="0">SUM(D37:D38)</f>
        <v>2500000</v>
      </c>
      <c r="E36" s="17">
        <f t="shared" si="0"/>
        <v>3623524</v>
      </c>
      <c r="F36" s="18">
        <f>SUM(F37:F38)</f>
        <v>3630000</v>
      </c>
    </row>
    <row r="37" spans="1:10" s="6" customFormat="1" hidden="1" outlineLevel="1" x14ac:dyDescent="0.25">
      <c r="A37" s="10"/>
      <c r="B37" s="10">
        <v>2111</v>
      </c>
      <c r="C37" s="11" t="s">
        <v>31</v>
      </c>
      <c r="D37" s="43">
        <v>2500000</v>
      </c>
      <c r="E37" s="12">
        <v>3623524</v>
      </c>
      <c r="F37" s="62">
        <v>3630000</v>
      </c>
    </row>
    <row r="38" spans="1:10" s="6" customFormat="1" hidden="1" outlineLevel="1" x14ac:dyDescent="0.25">
      <c r="A38" s="10"/>
      <c r="B38" s="10" t="s">
        <v>0</v>
      </c>
      <c r="C38" s="11" t="s">
        <v>0</v>
      </c>
      <c r="D38" s="12"/>
      <c r="E38" s="12" t="s">
        <v>0</v>
      </c>
      <c r="F38" s="18"/>
    </row>
    <row r="39" spans="1:10" s="19" customFormat="1" collapsed="1" x14ac:dyDescent="0.25">
      <c r="A39" s="70">
        <v>3111</v>
      </c>
      <c r="B39" s="70"/>
      <c r="C39" s="71" t="s">
        <v>40</v>
      </c>
      <c r="D39" s="72">
        <f>SUM(D40:D43)</f>
        <v>496000</v>
      </c>
      <c r="E39" s="72">
        <f>SUM(E40:E40)</f>
        <v>428683</v>
      </c>
      <c r="F39" s="64">
        <f>SUM(F40:F41)</f>
        <v>300600</v>
      </c>
    </row>
    <row r="40" spans="1:10" s="6" customFormat="1" hidden="1" outlineLevel="1" x14ac:dyDescent="0.25">
      <c r="A40" s="68"/>
      <c r="B40" s="68">
        <v>2122</v>
      </c>
      <c r="C40" s="91" t="s">
        <v>176</v>
      </c>
      <c r="D40" s="87">
        <v>496000</v>
      </c>
      <c r="E40" s="92">
        <v>428683</v>
      </c>
      <c r="F40" s="93">
        <v>300600</v>
      </c>
    </row>
    <row r="41" spans="1:10" s="6" customFormat="1" hidden="1" outlineLevel="1" x14ac:dyDescent="0.25">
      <c r="A41" s="68"/>
      <c r="B41" s="68"/>
      <c r="C41" s="69"/>
      <c r="D41" s="87"/>
      <c r="E41" s="87"/>
      <c r="F41" s="93"/>
    </row>
    <row r="42" spans="1:10" s="19" customFormat="1" collapsed="1" x14ac:dyDescent="0.25">
      <c r="A42" s="82">
        <v>3113</v>
      </c>
      <c r="B42" s="82"/>
      <c r="C42" s="83" t="s">
        <v>41</v>
      </c>
      <c r="D42" s="84">
        <f>SUM(D43:D44)</f>
        <v>0</v>
      </c>
      <c r="E42" s="84">
        <f>SUM(E43:E44)</f>
        <v>38075</v>
      </c>
      <c r="F42" s="96">
        <f>SUM(F43:F44)</f>
        <v>0</v>
      </c>
      <c r="J42" s="44"/>
    </row>
    <row r="43" spans="1:10" s="6" customFormat="1" hidden="1" outlineLevel="1" x14ac:dyDescent="0.25">
      <c r="A43" s="68"/>
      <c r="B43" s="94">
        <v>2322</v>
      </c>
      <c r="C43" s="69" t="s">
        <v>177</v>
      </c>
      <c r="D43" s="87">
        <v>0</v>
      </c>
      <c r="E43" s="95">
        <v>38075</v>
      </c>
      <c r="F43" s="93">
        <v>0</v>
      </c>
    </row>
    <row r="44" spans="1:10" s="6" customFormat="1" hidden="1" outlineLevel="1" x14ac:dyDescent="0.25">
      <c r="A44" s="68"/>
      <c r="B44" s="68"/>
      <c r="C44" s="69"/>
      <c r="D44" s="87"/>
      <c r="E44" s="87"/>
      <c r="F44" s="93"/>
    </row>
    <row r="45" spans="1:10" s="19" customFormat="1" collapsed="1" x14ac:dyDescent="0.25">
      <c r="A45" s="82">
        <v>3314</v>
      </c>
      <c r="B45" s="82"/>
      <c r="C45" s="83" t="s">
        <v>43</v>
      </c>
      <c r="D45" s="84">
        <f t="shared" ref="D45:E45" si="1">SUM(D46:D46)</f>
        <v>2000</v>
      </c>
      <c r="E45" s="84">
        <f t="shared" si="1"/>
        <v>2170</v>
      </c>
      <c r="F45" s="96">
        <f>SUM(F46:F47)</f>
        <v>2000</v>
      </c>
    </row>
    <row r="46" spans="1:10" s="6" customFormat="1" hidden="1" outlineLevel="1" x14ac:dyDescent="0.25">
      <c r="A46" s="65"/>
      <c r="B46" s="65">
        <v>2111</v>
      </c>
      <c r="C46" s="66" t="s">
        <v>48</v>
      </c>
      <c r="D46" s="67">
        <v>2000</v>
      </c>
      <c r="E46" s="67">
        <v>2170</v>
      </c>
      <c r="F46" s="90">
        <v>2000</v>
      </c>
    </row>
    <row r="47" spans="1:10" s="6" customFormat="1" hidden="1" outlineLevel="1" x14ac:dyDescent="0.25">
      <c r="A47" s="10"/>
      <c r="B47" s="10"/>
      <c r="C47" s="11"/>
      <c r="D47" s="12"/>
      <c r="E47" s="12"/>
      <c r="F47" s="62"/>
    </row>
    <row r="48" spans="1:10" s="19" customFormat="1" collapsed="1" x14ac:dyDescent="0.25">
      <c r="A48" s="15">
        <v>3349</v>
      </c>
      <c r="B48" s="15"/>
      <c r="C48" s="16" t="s">
        <v>53</v>
      </c>
      <c r="D48" s="17">
        <f>SUM(D49:D50)</f>
        <v>6000</v>
      </c>
      <c r="E48" s="17">
        <f>SUM(E49:E50)</f>
        <v>16800</v>
      </c>
      <c r="F48" s="56">
        <f>SUM(F49:F50)</f>
        <v>15000</v>
      </c>
    </row>
    <row r="49" spans="1:6" s="6" customFormat="1" hidden="1" outlineLevel="1" x14ac:dyDescent="0.25">
      <c r="A49" s="10"/>
      <c r="B49" s="10">
        <v>2111</v>
      </c>
      <c r="C49" s="11" t="s">
        <v>54</v>
      </c>
      <c r="D49" s="12">
        <v>6000</v>
      </c>
      <c r="E49" s="12">
        <v>16800</v>
      </c>
      <c r="F49" s="62">
        <v>15000</v>
      </c>
    </row>
    <row r="50" spans="1:6" s="6" customFormat="1" hidden="1" outlineLevel="1" x14ac:dyDescent="0.25">
      <c r="A50" s="10"/>
      <c r="B50" s="10" t="s">
        <v>0</v>
      </c>
      <c r="C50" s="11" t="s">
        <v>0</v>
      </c>
      <c r="D50" s="12"/>
      <c r="E50" s="12" t="s">
        <v>0</v>
      </c>
      <c r="F50" s="62"/>
    </row>
    <row r="51" spans="1:6" s="19" customFormat="1" collapsed="1" x14ac:dyDescent="0.25">
      <c r="A51" s="15">
        <v>3392</v>
      </c>
      <c r="B51" s="15"/>
      <c r="C51" s="16" t="s">
        <v>55</v>
      </c>
      <c r="D51" s="17">
        <f>SUM(D52:D54)</f>
        <v>13000</v>
      </c>
      <c r="E51" s="17">
        <f>SUM(E52:E54)</f>
        <v>116035</v>
      </c>
      <c r="F51" s="56">
        <f>SUM(F52:F54)</f>
        <v>13000</v>
      </c>
    </row>
    <row r="52" spans="1:6" s="6" customFormat="1" hidden="1" outlineLevel="1" x14ac:dyDescent="0.25">
      <c r="A52" s="10"/>
      <c r="B52" s="10">
        <v>2111</v>
      </c>
      <c r="C52" s="11" t="s">
        <v>54</v>
      </c>
      <c r="D52" s="12">
        <v>13000</v>
      </c>
      <c r="E52" s="12">
        <v>10700</v>
      </c>
      <c r="F52" s="62">
        <v>13000</v>
      </c>
    </row>
    <row r="53" spans="1:6" s="6" customFormat="1" hidden="1" outlineLevel="1" x14ac:dyDescent="0.25">
      <c r="A53" s="10"/>
      <c r="B53" s="10">
        <v>2324</v>
      </c>
      <c r="C53" s="11" t="s">
        <v>178</v>
      </c>
      <c r="D53" s="12">
        <v>0</v>
      </c>
      <c r="E53" s="12">
        <v>105335</v>
      </c>
      <c r="F53" s="62">
        <v>0</v>
      </c>
    </row>
    <row r="54" spans="1:6" s="6" customFormat="1" hidden="1" outlineLevel="1" x14ac:dyDescent="0.25">
      <c r="A54" s="10"/>
      <c r="B54" s="10"/>
      <c r="C54" s="11"/>
      <c r="D54" s="12"/>
      <c r="E54" s="12"/>
      <c r="F54" s="62"/>
    </row>
    <row r="55" spans="1:6" s="19" customFormat="1" collapsed="1" x14ac:dyDescent="0.25">
      <c r="A55" s="15">
        <v>3399</v>
      </c>
      <c r="B55" s="15"/>
      <c r="C55" s="16" t="s">
        <v>126</v>
      </c>
      <c r="D55" s="17">
        <f>SUM(D56:D57)</f>
        <v>0</v>
      </c>
      <c r="E55" s="17">
        <f>SUM(E56:E57)</f>
        <v>125854</v>
      </c>
      <c r="F55" s="56">
        <f>SUM(F56:F57)</f>
        <v>0</v>
      </c>
    </row>
    <row r="56" spans="1:6" s="6" customFormat="1" hidden="1" outlineLevel="1" x14ac:dyDescent="0.25">
      <c r="A56" s="10"/>
      <c r="B56" s="21">
        <v>2111</v>
      </c>
      <c r="C56" s="42" t="s">
        <v>54</v>
      </c>
      <c r="D56" s="12">
        <v>0</v>
      </c>
      <c r="E56" s="12">
        <v>76704</v>
      </c>
      <c r="F56" s="62">
        <v>0</v>
      </c>
    </row>
    <row r="57" spans="1:6" s="6" customFormat="1" hidden="1" outlineLevel="1" x14ac:dyDescent="0.25">
      <c r="A57" s="10"/>
      <c r="B57" s="21">
        <v>2321</v>
      </c>
      <c r="C57" s="23" t="s">
        <v>59</v>
      </c>
      <c r="D57" s="12">
        <v>0</v>
      </c>
      <c r="E57" s="12">
        <v>49150</v>
      </c>
      <c r="F57" s="62">
        <v>0</v>
      </c>
    </row>
    <row r="58" spans="1:6" s="6" customFormat="1" hidden="1" outlineLevel="1" x14ac:dyDescent="0.25">
      <c r="A58" s="10"/>
      <c r="B58" s="10"/>
      <c r="C58" s="11"/>
      <c r="D58" s="12"/>
      <c r="E58" s="24"/>
      <c r="F58" s="62"/>
    </row>
    <row r="59" spans="1:6" s="19" customFormat="1" collapsed="1" x14ac:dyDescent="0.25">
      <c r="A59" s="15">
        <v>3419</v>
      </c>
      <c r="B59" s="15"/>
      <c r="C59" s="16" t="s">
        <v>64</v>
      </c>
      <c r="D59" s="17">
        <f t="shared" ref="D59:E59" si="2">SUM(D60:D61)</f>
        <v>55000</v>
      </c>
      <c r="E59" s="17">
        <f t="shared" si="2"/>
        <v>59728</v>
      </c>
      <c r="F59" s="56">
        <f>SUM(F60:F62)</f>
        <v>55000</v>
      </c>
    </row>
    <row r="60" spans="1:6" s="6" customFormat="1" hidden="1" outlineLevel="1" x14ac:dyDescent="0.25">
      <c r="A60" s="10"/>
      <c r="B60" s="10">
        <v>2111</v>
      </c>
      <c r="C60" s="11" t="s">
        <v>54</v>
      </c>
      <c r="D60" s="12">
        <v>55000</v>
      </c>
      <c r="E60" s="12">
        <v>58728</v>
      </c>
      <c r="F60" s="62">
        <v>55000</v>
      </c>
    </row>
    <row r="61" spans="1:6" s="6" customFormat="1" hidden="1" outlineLevel="1" x14ac:dyDescent="0.25">
      <c r="A61" s="10"/>
      <c r="B61" s="10">
        <v>2321</v>
      </c>
      <c r="C61" s="11" t="s">
        <v>179</v>
      </c>
      <c r="D61" s="12"/>
      <c r="E61" s="12">
        <v>1000</v>
      </c>
      <c r="F61" s="62">
        <v>0</v>
      </c>
    </row>
    <row r="62" spans="1:6" s="6" customFormat="1" hidden="1" outlineLevel="1" x14ac:dyDescent="0.25">
      <c r="A62" s="10"/>
      <c r="B62" s="10"/>
      <c r="C62" s="11"/>
      <c r="D62" s="12"/>
      <c r="E62" s="12"/>
      <c r="F62" s="62"/>
    </row>
    <row r="63" spans="1:6" s="19" customFormat="1" collapsed="1" x14ac:dyDescent="0.25">
      <c r="A63" s="15">
        <v>3613</v>
      </c>
      <c r="B63" s="15"/>
      <c r="C63" s="16" t="s">
        <v>68</v>
      </c>
      <c r="D63" s="17">
        <f t="shared" ref="D63:E63" si="3">SUM(D64:D65)</f>
        <v>300000</v>
      </c>
      <c r="E63" s="17">
        <f t="shared" si="3"/>
        <v>448247</v>
      </c>
      <c r="F63" s="56">
        <f>SUM(F64:F66)</f>
        <v>400000</v>
      </c>
    </row>
    <row r="64" spans="1:6" s="6" customFormat="1" hidden="1" outlineLevel="1" x14ac:dyDescent="0.25">
      <c r="A64" s="10"/>
      <c r="B64" s="10">
        <v>2132</v>
      </c>
      <c r="C64" s="11" t="s">
        <v>69</v>
      </c>
      <c r="D64" s="12">
        <v>300000</v>
      </c>
      <c r="E64" s="12">
        <v>403142</v>
      </c>
      <c r="F64" s="62">
        <v>400000</v>
      </c>
    </row>
    <row r="65" spans="1:6" s="6" customFormat="1" hidden="1" outlineLevel="1" x14ac:dyDescent="0.25">
      <c r="A65" s="10"/>
      <c r="B65" s="10">
        <v>2324</v>
      </c>
      <c r="C65" s="11" t="s">
        <v>180</v>
      </c>
      <c r="D65" s="12"/>
      <c r="E65" s="12">
        <v>45105</v>
      </c>
      <c r="F65" s="62">
        <v>0</v>
      </c>
    </row>
    <row r="66" spans="1:6" s="6" customFormat="1" hidden="1" outlineLevel="1" x14ac:dyDescent="0.25">
      <c r="A66" s="10"/>
      <c r="B66" s="10"/>
      <c r="C66" s="11"/>
      <c r="D66" s="12"/>
      <c r="E66" s="12"/>
      <c r="F66" s="62"/>
    </row>
    <row r="67" spans="1:6" s="19" customFormat="1" collapsed="1" x14ac:dyDescent="0.25">
      <c r="A67" s="15">
        <v>3632</v>
      </c>
      <c r="B67" s="15"/>
      <c r="C67" s="16" t="s">
        <v>141</v>
      </c>
      <c r="D67" s="17">
        <f t="shared" ref="D67:E67" si="4">SUM(D68:D68)</f>
        <v>1000</v>
      </c>
      <c r="E67" s="17">
        <f t="shared" si="4"/>
        <v>3900</v>
      </c>
      <c r="F67" s="56">
        <f>SUM(F68:F69)</f>
        <v>1000</v>
      </c>
    </row>
    <row r="68" spans="1:6" s="6" customFormat="1" hidden="1" outlineLevel="1" x14ac:dyDescent="0.25">
      <c r="A68" s="10"/>
      <c r="B68" s="10">
        <v>2111</v>
      </c>
      <c r="C68" s="11" t="s">
        <v>71</v>
      </c>
      <c r="D68" s="12">
        <v>1000</v>
      </c>
      <c r="E68" s="12">
        <v>3900</v>
      </c>
      <c r="F68" s="62">
        <v>1000</v>
      </c>
    </row>
    <row r="69" spans="1:6" s="6" customFormat="1" hidden="1" outlineLevel="1" x14ac:dyDescent="0.25">
      <c r="A69" s="10"/>
      <c r="B69" s="10"/>
      <c r="C69" s="11" t="s">
        <v>0</v>
      </c>
      <c r="D69" s="12"/>
      <c r="E69" s="12"/>
      <c r="F69" s="62"/>
    </row>
    <row r="70" spans="1:6" s="19" customFormat="1" collapsed="1" x14ac:dyDescent="0.25">
      <c r="A70" s="15">
        <v>3639</v>
      </c>
      <c r="B70" s="15"/>
      <c r="C70" s="16" t="s">
        <v>76</v>
      </c>
      <c r="D70" s="17">
        <f>SUM(D71:D74)</f>
        <v>325000</v>
      </c>
      <c r="E70" s="17">
        <f>SUM(E71:E74)</f>
        <v>310132</v>
      </c>
      <c r="F70" s="56">
        <f>SUM(F71:F75)</f>
        <v>1250000</v>
      </c>
    </row>
    <row r="71" spans="1:6" s="63" customFormat="1" hidden="1" outlineLevel="1" x14ac:dyDescent="0.25">
      <c r="A71" s="57"/>
      <c r="B71" s="57">
        <v>2119</v>
      </c>
      <c r="C71" s="58" t="s">
        <v>181</v>
      </c>
      <c r="D71" s="55">
        <v>0</v>
      </c>
      <c r="E71" s="55">
        <v>10382</v>
      </c>
      <c r="F71" s="62">
        <v>0</v>
      </c>
    </row>
    <row r="72" spans="1:6" s="6" customFormat="1" hidden="1" outlineLevel="1" x14ac:dyDescent="0.25">
      <c r="A72" s="10" t="s">
        <v>0</v>
      </c>
      <c r="B72" s="10">
        <v>2131</v>
      </c>
      <c r="C72" s="11" t="s">
        <v>77</v>
      </c>
      <c r="D72" s="24">
        <v>125000</v>
      </c>
      <c r="E72" s="12">
        <v>149750</v>
      </c>
      <c r="F72" s="62">
        <v>150000</v>
      </c>
    </row>
    <row r="73" spans="1:6" s="6" customFormat="1" hidden="1" outlineLevel="1" x14ac:dyDescent="0.25">
      <c r="A73" s="10"/>
      <c r="B73" s="10">
        <v>3111</v>
      </c>
      <c r="C73" s="11" t="s">
        <v>78</v>
      </c>
      <c r="D73" s="12">
        <v>0</v>
      </c>
      <c r="E73" s="12">
        <v>0</v>
      </c>
      <c r="F73" s="62">
        <v>900000</v>
      </c>
    </row>
    <row r="74" spans="1:6" s="6" customFormat="1" hidden="1" outlineLevel="1" x14ac:dyDescent="0.25">
      <c r="A74" s="10"/>
      <c r="B74" s="21">
        <v>3121</v>
      </c>
      <c r="C74" s="11" t="s">
        <v>129</v>
      </c>
      <c r="D74" s="24">
        <v>200000</v>
      </c>
      <c r="E74" s="12">
        <v>150000</v>
      </c>
      <c r="F74" s="62">
        <v>200000</v>
      </c>
    </row>
    <row r="75" spans="1:6" s="6" customFormat="1" hidden="1" outlineLevel="1" x14ac:dyDescent="0.25">
      <c r="A75" s="10"/>
      <c r="B75" s="10"/>
      <c r="C75" s="11"/>
      <c r="D75" s="12"/>
      <c r="E75" s="12"/>
      <c r="F75" s="62"/>
    </row>
    <row r="76" spans="1:6" s="22" customFormat="1" collapsed="1" x14ac:dyDescent="0.25">
      <c r="A76" s="15">
        <v>3722</v>
      </c>
      <c r="B76" s="15"/>
      <c r="C76" s="16" t="s">
        <v>86</v>
      </c>
      <c r="D76" s="17">
        <f>SUM(D77:D79)</f>
        <v>200000</v>
      </c>
      <c r="E76" s="17">
        <f>SUM(E77:E78)</f>
        <v>202334</v>
      </c>
      <c r="F76" s="56">
        <f>SUM(F77:F79)</f>
        <v>200000</v>
      </c>
    </row>
    <row r="77" spans="1:6" s="6" customFormat="1" hidden="1" outlineLevel="1" x14ac:dyDescent="0.25">
      <c r="A77" s="21"/>
      <c r="B77" s="21">
        <v>2321</v>
      </c>
      <c r="C77" s="23" t="s">
        <v>87</v>
      </c>
      <c r="D77" s="24"/>
      <c r="E77" s="24">
        <v>900</v>
      </c>
      <c r="F77" s="62">
        <v>0</v>
      </c>
    </row>
    <row r="78" spans="1:6" s="6" customFormat="1" hidden="1" outlineLevel="1" x14ac:dyDescent="0.25">
      <c r="A78" s="10"/>
      <c r="B78" s="10">
        <v>2329</v>
      </c>
      <c r="C78" s="11" t="s">
        <v>88</v>
      </c>
      <c r="D78" s="12">
        <v>200000</v>
      </c>
      <c r="E78" s="12">
        <v>201434</v>
      </c>
      <c r="F78" s="62">
        <v>200000</v>
      </c>
    </row>
    <row r="79" spans="1:6" s="6" customFormat="1" hidden="1" outlineLevel="1" x14ac:dyDescent="0.25">
      <c r="A79" s="10"/>
      <c r="B79" s="10"/>
      <c r="C79" s="11"/>
      <c r="D79" s="12"/>
      <c r="E79" s="12"/>
      <c r="F79" s="62"/>
    </row>
    <row r="80" spans="1:6" s="19" customFormat="1" collapsed="1" x14ac:dyDescent="0.25">
      <c r="A80" s="15">
        <v>6171</v>
      </c>
      <c r="B80" s="15"/>
      <c r="C80" s="16" t="s">
        <v>101</v>
      </c>
      <c r="D80" s="17">
        <f t="shared" ref="D80:E80" si="5">SUM(D81:D86)</f>
        <v>0</v>
      </c>
      <c r="E80" s="17">
        <f t="shared" si="5"/>
        <v>48323</v>
      </c>
      <c r="F80" s="56">
        <f>SUM(F81:F86)</f>
        <v>0</v>
      </c>
    </row>
    <row r="81" spans="1:8" s="6" customFormat="1" hidden="1" outlineLevel="1" x14ac:dyDescent="0.25">
      <c r="A81" s="10"/>
      <c r="B81" s="10">
        <v>2111</v>
      </c>
      <c r="C81" s="11" t="s">
        <v>54</v>
      </c>
      <c r="D81" s="12">
        <v>0</v>
      </c>
      <c r="E81" s="12">
        <v>6776</v>
      </c>
      <c r="F81" s="62">
        <v>0</v>
      </c>
    </row>
    <row r="82" spans="1:8" s="6" customFormat="1" hidden="1" outlineLevel="1" x14ac:dyDescent="0.25">
      <c r="A82" s="10"/>
      <c r="B82" s="10">
        <v>2112</v>
      </c>
      <c r="C82" s="11" t="s">
        <v>182</v>
      </c>
      <c r="D82" s="12">
        <v>0</v>
      </c>
      <c r="E82" s="12">
        <v>440</v>
      </c>
      <c r="F82" s="62">
        <v>0</v>
      </c>
    </row>
    <row r="83" spans="1:8" s="6" customFormat="1" hidden="1" outlineLevel="1" x14ac:dyDescent="0.25">
      <c r="A83" s="10"/>
      <c r="B83" s="10">
        <v>2133</v>
      </c>
      <c r="C83" s="11" t="s">
        <v>183</v>
      </c>
      <c r="D83" s="12">
        <v>0</v>
      </c>
      <c r="E83" s="12">
        <v>5300</v>
      </c>
      <c r="F83" s="62">
        <v>0</v>
      </c>
      <c r="H83" s="6" t="s">
        <v>0</v>
      </c>
    </row>
    <row r="84" spans="1:8" s="6" customFormat="1" hidden="1" outlineLevel="1" x14ac:dyDescent="0.25">
      <c r="A84" s="10"/>
      <c r="B84" s="10">
        <v>2321</v>
      </c>
      <c r="C84" s="11" t="s">
        <v>102</v>
      </c>
      <c r="D84" s="12">
        <v>0</v>
      </c>
      <c r="E84" s="12">
        <v>8015</v>
      </c>
      <c r="F84" s="62">
        <v>0</v>
      </c>
    </row>
    <row r="85" spans="1:8" s="6" customFormat="1" hidden="1" outlineLevel="1" x14ac:dyDescent="0.25">
      <c r="A85" s="10"/>
      <c r="B85" s="10">
        <v>2324</v>
      </c>
      <c r="C85" s="11" t="s">
        <v>103</v>
      </c>
      <c r="D85" s="12">
        <v>0</v>
      </c>
      <c r="E85" s="12">
        <v>27792</v>
      </c>
      <c r="F85" s="62">
        <v>0</v>
      </c>
    </row>
    <row r="86" spans="1:8" s="6" customFormat="1" hidden="1" outlineLevel="1" x14ac:dyDescent="0.25">
      <c r="A86" s="10"/>
      <c r="B86" s="10" t="s">
        <v>0</v>
      </c>
      <c r="C86" s="11" t="s">
        <v>0</v>
      </c>
      <c r="D86" s="12"/>
      <c r="E86" s="20"/>
      <c r="F86" s="62"/>
    </row>
    <row r="87" spans="1:8" s="19" customFormat="1" collapsed="1" x14ac:dyDescent="0.25">
      <c r="A87" s="15">
        <v>6310</v>
      </c>
      <c r="B87" s="15"/>
      <c r="C87" s="16" t="s">
        <v>113</v>
      </c>
      <c r="D87" s="17">
        <f>SUM(D88:D89)</f>
        <v>3500</v>
      </c>
      <c r="E87" s="17">
        <f>SUM(E88:E89)</f>
        <v>1272.57</v>
      </c>
      <c r="F87" s="56">
        <f>SUM(F88:F89)</f>
        <v>1000</v>
      </c>
    </row>
    <row r="88" spans="1:8" s="6" customFormat="1" hidden="1" outlineLevel="1" x14ac:dyDescent="0.25">
      <c r="A88" s="10"/>
      <c r="B88" s="10">
        <v>2141</v>
      </c>
      <c r="C88" s="11" t="s">
        <v>114</v>
      </c>
      <c r="D88" s="12">
        <v>3500</v>
      </c>
      <c r="E88" s="12">
        <v>1272.57</v>
      </c>
      <c r="F88" s="62">
        <v>1000</v>
      </c>
    </row>
    <row r="89" spans="1:8" s="6" customFormat="1" hidden="1" outlineLevel="1" x14ac:dyDescent="0.25">
      <c r="A89" s="10"/>
      <c r="B89" s="10"/>
      <c r="C89" s="11"/>
      <c r="D89" s="12"/>
      <c r="E89" s="12"/>
      <c r="F89" s="62"/>
    </row>
    <row r="90" spans="1:8" s="28" customFormat="1" ht="20.399999999999999" customHeight="1" collapsed="1" x14ac:dyDescent="0.25">
      <c r="A90" s="25"/>
      <c r="B90" s="25"/>
      <c r="C90" s="26"/>
      <c r="D90" s="110" t="s">
        <v>229</v>
      </c>
      <c r="E90" s="110" t="s">
        <v>171</v>
      </c>
      <c r="F90" s="110" t="s">
        <v>220</v>
      </c>
    </row>
    <row r="91" spans="1:8" s="28" customFormat="1" ht="13.8" x14ac:dyDescent="0.25">
      <c r="A91" s="25"/>
      <c r="B91" s="25"/>
      <c r="C91" s="26"/>
      <c r="D91" s="29" t="s">
        <v>0</v>
      </c>
      <c r="E91" s="29"/>
      <c r="F91" s="29"/>
    </row>
    <row r="92" spans="1:8" s="31" customFormat="1" ht="13.8" x14ac:dyDescent="0.25">
      <c r="A92" s="26"/>
      <c r="B92" s="25"/>
      <c r="C92" s="30" t="s">
        <v>119</v>
      </c>
      <c r="D92" s="27">
        <f>SUM(D87+D80+D76+D70+D67+D63+D59+D55+D51+D48+D45+D42+D39+D36+D33+D30+D27+D24+D5)</f>
        <v>33744000</v>
      </c>
      <c r="E92" s="27">
        <f>SUM(E87+E80+E76+E70+E67+E63+E59+E55+E51+E48+E45+E42+E39+E36+E33+E30+E27+E24+E5)</f>
        <v>42569920.090000004</v>
      </c>
      <c r="F92" s="27">
        <f>SUM(F87+F80+F76+F70+F67+F63+F59+F55+F51+F48+F45+F42+F39+F36+F33+F30+F27+F24+F5)</f>
        <v>41796700</v>
      </c>
    </row>
    <row r="93" spans="1:8" s="28" customFormat="1" ht="13.8" x14ac:dyDescent="0.25">
      <c r="A93" s="34"/>
      <c r="B93" s="34"/>
      <c r="C93" s="35"/>
      <c r="D93" s="35"/>
      <c r="E93" s="36"/>
    </row>
    <row r="94" spans="1:8" x14ac:dyDescent="0.25">
      <c r="B94" s="52" t="s">
        <v>0</v>
      </c>
      <c r="C94" s="50" t="s">
        <v>0</v>
      </c>
    </row>
    <row r="95" spans="1:8" x14ac:dyDescent="0.25">
      <c r="A95" s="2"/>
      <c r="B95" s="1" t="s">
        <v>0</v>
      </c>
      <c r="C95" s="50" t="s">
        <v>0</v>
      </c>
    </row>
    <row r="96" spans="1:8" x14ac:dyDescent="0.25">
      <c r="A96" s="2"/>
      <c r="C96" s="32" t="s">
        <v>0</v>
      </c>
    </row>
    <row r="98" spans="1:4" x14ac:dyDescent="0.25">
      <c r="A98" s="2"/>
      <c r="C98" s="33" t="s">
        <v>0</v>
      </c>
      <c r="D98" s="33"/>
    </row>
    <row r="99" spans="1:4" x14ac:dyDescent="0.25">
      <c r="A99" s="2"/>
      <c r="C99" s="33" t="s">
        <v>0</v>
      </c>
      <c r="D99" s="33"/>
    </row>
    <row r="100" spans="1:4" x14ac:dyDescent="0.25">
      <c r="A100" s="2"/>
      <c r="C100" s="33" t="s">
        <v>0</v>
      </c>
      <c r="D100" s="33"/>
    </row>
    <row r="101" spans="1:4" x14ac:dyDescent="0.25">
      <c r="A101" s="2"/>
      <c r="C101" s="33" t="s">
        <v>0</v>
      </c>
      <c r="D101" s="33"/>
    </row>
    <row r="102" spans="1:4" x14ac:dyDescent="0.25">
      <c r="A102" s="2"/>
      <c r="C102" s="33"/>
    </row>
    <row r="103" spans="1:4" x14ac:dyDescent="0.25">
      <c r="A103" s="2"/>
      <c r="C103" s="3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7"/>
  <sheetViews>
    <sheetView zoomScale="115" zoomScaleNormal="115" workbookViewId="0"/>
  </sheetViews>
  <sheetFormatPr defaultColWidth="9.109375" defaultRowHeight="13.2" outlineLevelRow="1" x14ac:dyDescent="0.25"/>
  <cols>
    <col min="1" max="1" width="7.44140625" style="1" customWidth="1"/>
    <col min="2" max="2" width="5.109375" style="1" customWidth="1"/>
    <col min="3" max="3" width="50.6640625" style="2" customWidth="1"/>
    <col min="4" max="4" width="15.44140625" style="2" customWidth="1"/>
    <col min="5" max="5" width="18.5546875" style="2" customWidth="1"/>
    <col min="6" max="6" width="19.88671875" style="2" customWidth="1"/>
    <col min="7" max="16384" width="9.109375" style="2"/>
  </cols>
  <sheetData>
    <row r="1" spans="1:6" s="6" customFormat="1" ht="24.6" x14ac:dyDescent="0.4">
      <c r="A1" s="3" t="s">
        <v>0</v>
      </c>
      <c r="B1" s="4" t="s">
        <v>0</v>
      </c>
      <c r="C1" s="5" t="s">
        <v>173</v>
      </c>
    </row>
    <row r="2" spans="1:6" s="6" customFormat="1" x14ac:dyDescent="0.25">
      <c r="A2" s="4"/>
      <c r="B2" s="4"/>
    </row>
    <row r="3" spans="1:6" s="9" customFormat="1" ht="27.75" customHeight="1" x14ac:dyDescent="0.25">
      <c r="A3" s="7" t="s">
        <v>1</v>
      </c>
      <c r="B3" s="7" t="s">
        <v>2</v>
      </c>
      <c r="C3" s="8" t="s">
        <v>184</v>
      </c>
      <c r="D3" s="106" t="s">
        <v>170</v>
      </c>
      <c r="E3" s="106" t="s">
        <v>171</v>
      </c>
      <c r="F3" s="107" t="s">
        <v>172</v>
      </c>
    </row>
    <row r="4" spans="1:6" s="6" customFormat="1" x14ac:dyDescent="0.25">
      <c r="A4" s="10"/>
      <c r="B4" s="10" t="s">
        <v>0</v>
      </c>
      <c r="C4" s="11"/>
      <c r="D4" s="12"/>
      <c r="E4" s="12"/>
      <c r="F4" s="62"/>
    </row>
    <row r="5" spans="1:6" s="19" customFormat="1" x14ac:dyDescent="0.25">
      <c r="A5" s="15">
        <v>1031</v>
      </c>
      <c r="B5" s="15"/>
      <c r="C5" s="16" t="s">
        <v>128</v>
      </c>
      <c r="D5" s="17">
        <f>SUM(D6:D7)</f>
        <v>90000</v>
      </c>
      <c r="E5" s="17">
        <f>SUM(E6:E7)</f>
        <v>134372</v>
      </c>
      <c r="F5" s="56">
        <f>SUM(F6:F7)</f>
        <v>135000</v>
      </c>
    </row>
    <row r="6" spans="1:6" s="6" customFormat="1" hidden="1" outlineLevel="1" x14ac:dyDescent="0.25">
      <c r="A6" s="10"/>
      <c r="B6" s="10">
        <v>5169</v>
      </c>
      <c r="C6" s="11" t="s">
        <v>39</v>
      </c>
      <c r="D6" s="39">
        <v>90000</v>
      </c>
      <c r="E6" s="12">
        <v>134372</v>
      </c>
      <c r="F6" s="62">
        <v>135000</v>
      </c>
    </row>
    <row r="7" spans="1:6" s="6" customFormat="1" hidden="1" outlineLevel="1" x14ac:dyDescent="0.25">
      <c r="A7" s="10"/>
      <c r="B7" s="10"/>
      <c r="C7" s="11"/>
      <c r="D7" s="12"/>
      <c r="E7" s="12"/>
      <c r="F7" s="62"/>
    </row>
    <row r="8" spans="1:6" s="19" customFormat="1" collapsed="1" x14ac:dyDescent="0.25">
      <c r="A8" s="15">
        <v>1099</v>
      </c>
      <c r="B8" s="15"/>
      <c r="C8" s="16" t="s">
        <v>124</v>
      </c>
      <c r="D8" s="17">
        <f>SUM(D9:D10)</f>
        <v>10000</v>
      </c>
      <c r="E8" s="17">
        <f>SUM(E9:E10)</f>
        <v>10000</v>
      </c>
      <c r="F8" s="56">
        <f>SUM(F9:F10)</f>
        <v>10000</v>
      </c>
    </row>
    <row r="9" spans="1:6" s="6" customFormat="1" hidden="1" outlineLevel="1" x14ac:dyDescent="0.25">
      <c r="A9" s="10"/>
      <c r="B9" s="10">
        <v>5222</v>
      </c>
      <c r="C9" s="11" t="s">
        <v>125</v>
      </c>
      <c r="D9" s="12">
        <v>10000</v>
      </c>
      <c r="E9" s="12">
        <v>10000</v>
      </c>
      <c r="F9" s="62">
        <v>10000</v>
      </c>
    </row>
    <row r="10" spans="1:6" s="6" customFormat="1" hidden="1" outlineLevel="1" x14ac:dyDescent="0.25">
      <c r="A10" s="10"/>
      <c r="B10" s="10"/>
      <c r="C10" s="11"/>
      <c r="D10" s="12"/>
      <c r="E10" s="12"/>
      <c r="F10" s="62"/>
    </row>
    <row r="11" spans="1:6" s="19" customFormat="1" collapsed="1" x14ac:dyDescent="0.25">
      <c r="A11" s="15">
        <v>2212</v>
      </c>
      <c r="B11" s="21" t="s">
        <v>0</v>
      </c>
      <c r="C11" s="16" t="s">
        <v>19</v>
      </c>
      <c r="D11" s="17">
        <f t="shared" ref="D11:E11" si="0">SUM(D12:D18)</f>
        <v>2720000</v>
      </c>
      <c r="E11" s="17">
        <f t="shared" si="0"/>
        <v>864113.6</v>
      </c>
      <c r="F11" s="56">
        <f>SUM(F12:F18)</f>
        <v>5960000</v>
      </c>
    </row>
    <row r="12" spans="1:6" s="6" customFormat="1" hidden="1" outlineLevel="1" x14ac:dyDescent="0.25">
      <c r="A12" s="10"/>
      <c r="B12" s="10">
        <v>5137</v>
      </c>
      <c r="C12" s="11" t="s">
        <v>20</v>
      </c>
      <c r="D12" s="12">
        <v>40000</v>
      </c>
      <c r="E12" s="12">
        <v>28364</v>
      </c>
      <c r="F12" s="62">
        <v>30000</v>
      </c>
    </row>
    <row r="13" spans="1:6" s="6" customFormat="1" hidden="1" outlineLevel="1" x14ac:dyDescent="0.25">
      <c r="A13" s="10"/>
      <c r="B13" s="10">
        <v>5139</v>
      </c>
      <c r="C13" s="11" t="s">
        <v>21</v>
      </c>
      <c r="D13" s="12">
        <v>30000</v>
      </c>
      <c r="E13" s="12">
        <v>27181.599999999999</v>
      </c>
      <c r="F13" s="62">
        <v>30000</v>
      </c>
    </row>
    <row r="14" spans="1:6" s="6" customFormat="1" hidden="1" outlineLevel="1" x14ac:dyDescent="0.25">
      <c r="A14" s="10"/>
      <c r="B14" s="10">
        <v>5166</v>
      </c>
      <c r="C14" s="11" t="s">
        <v>185</v>
      </c>
      <c r="D14" s="12">
        <v>0</v>
      </c>
      <c r="E14" s="12">
        <v>5382</v>
      </c>
      <c r="F14" s="62">
        <v>0</v>
      </c>
    </row>
    <row r="15" spans="1:6" s="6" customFormat="1" hidden="1" outlineLevel="1" x14ac:dyDescent="0.25">
      <c r="A15" s="10"/>
      <c r="B15" s="10">
        <v>5169</v>
      </c>
      <c r="C15" s="11" t="s">
        <v>22</v>
      </c>
      <c r="D15" s="12">
        <v>400000</v>
      </c>
      <c r="E15" s="12">
        <v>516570</v>
      </c>
      <c r="F15" s="62">
        <v>550000</v>
      </c>
    </row>
    <row r="16" spans="1:6" s="6" customFormat="1" hidden="1" outlineLevel="1" x14ac:dyDescent="0.25">
      <c r="A16" s="10"/>
      <c r="B16" s="10">
        <v>5171</v>
      </c>
      <c r="C16" s="11" t="s">
        <v>133</v>
      </c>
      <c r="D16" s="12">
        <v>2200000</v>
      </c>
      <c r="E16" s="12">
        <v>132946</v>
      </c>
      <c r="F16" s="62">
        <v>4200000</v>
      </c>
    </row>
    <row r="17" spans="1:6" s="6" customFormat="1" hidden="1" outlineLevel="1" x14ac:dyDescent="0.25">
      <c r="A17" s="10"/>
      <c r="B17" s="10">
        <v>6121</v>
      </c>
      <c r="C17" s="23" t="s">
        <v>168</v>
      </c>
      <c r="D17" s="12">
        <v>50000</v>
      </c>
      <c r="E17" s="12">
        <v>153670</v>
      </c>
      <c r="F17" s="62">
        <v>1150000</v>
      </c>
    </row>
    <row r="18" spans="1:6" s="6" customFormat="1" hidden="1" outlineLevel="1" x14ac:dyDescent="0.25">
      <c r="A18" s="10"/>
      <c r="B18" s="10" t="s">
        <v>0</v>
      </c>
      <c r="C18" s="11" t="s">
        <v>0</v>
      </c>
      <c r="D18" s="12"/>
      <c r="E18" s="12"/>
      <c r="F18" s="62"/>
    </row>
    <row r="19" spans="1:6" s="22" customFormat="1" collapsed="1" x14ac:dyDescent="0.25">
      <c r="A19" s="15">
        <v>2219</v>
      </c>
      <c r="B19" s="15"/>
      <c r="C19" s="16" t="s">
        <v>24</v>
      </c>
      <c r="D19" s="17">
        <f>SUM(D20:D24)</f>
        <v>1905000</v>
      </c>
      <c r="E19" s="17">
        <f>SUM(E20:E24)</f>
        <v>719250</v>
      </c>
      <c r="F19" s="56">
        <f>SUM(F20:F25)</f>
        <v>1948000</v>
      </c>
    </row>
    <row r="20" spans="1:6" s="63" customFormat="1" hidden="1" outlineLevel="1" x14ac:dyDescent="0.25">
      <c r="A20" s="57"/>
      <c r="B20" s="57">
        <v>5137</v>
      </c>
      <c r="C20" s="58" t="s">
        <v>186</v>
      </c>
      <c r="D20" s="55">
        <v>0</v>
      </c>
      <c r="E20" s="55">
        <v>12584</v>
      </c>
      <c r="F20" s="62">
        <v>0</v>
      </c>
    </row>
    <row r="21" spans="1:6" s="6" customFormat="1" hidden="1" outlineLevel="1" x14ac:dyDescent="0.25">
      <c r="A21" s="10"/>
      <c r="B21" s="21">
        <v>5139</v>
      </c>
      <c r="C21" s="23" t="s">
        <v>25</v>
      </c>
      <c r="D21" s="24">
        <v>5000</v>
      </c>
      <c r="E21" s="24">
        <v>16099</v>
      </c>
      <c r="F21" s="62">
        <v>16000</v>
      </c>
    </row>
    <row r="22" spans="1:6" s="6" customFormat="1" hidden="1" outlineLevel="1" x14ac:dyDescent="0.25">
      <c r="A22" s="10"/>
      <c r="B22" s="21">
        <v>5169</v>
      </c>
      <c r="C22" s="23" t="s">
        <v>39</v>
      </c>
      <c r="D22" s="24">
        <v>300000</v>
      </c>
      <c r="E22" s="24">
        <v>136623</v>
      </c>
      <c r="F22" s="62">
        <v>300000</v>
      </c>
    </row>
    <row r="23" spans="1:6" s="6" customFormat="1" hidden="1" outlineLevel="1" x14ac:dyDescent="0.25">
      <c r="A23" s="10"/>
      <c r="B23" s="10">
        <v>5171</v>
      </c>
      <c r="C23" s="11" t="s">
        <v>23</v>
      </c>
      <c r="D23" s="12">
        <v>600000</v>
      </c>
      <c r="E23" s="24">
        <v>315728</v>
      </c>
      <c r="F23" s="62">
        <v>600000</v>
      </c>
    </row>
    <row r="24" spans="1:6" s="6" customFormat="1" hidden="1" outlineLevel="1" x14ac:dyDescent="0.25">
      <c r="A24" s="10"/>
      <c r="B24" s="21">
        <v>6121</v>
      </c>
      <c r="C24" s="23" t="s">
        <v>187</v>
      </c>
      <c r="D24" s="12">
        <v>1000000</v>
      </c>
      <c r="E24" s="24">
        <v>238216</v>
      </c>
      <c r="F24" s="62">
        <v>1032000</v>
      </c>
    </row>
    <row r="25" spans="1:6" s="6" customFormat="1" hidden="1" outlineLevel="1" x14ac:dyDescent="0.25">
      <c r="A25" s="10"/>
      <c r="B25" s="60" t="s">
        <v>0</v>
      </c>
      <c r="C25" s="59" t="s">
        <v>0</v>
      </c>
      <c r="D25" s="12"/>
      <c r="E25" s="41" t="s">
        <v>0</v>
      </c>
      <c r="F25" s="62"/>
    </row>
    <row r="26" spans="1:6" s="19" customFormat="1" collapsed="1" x14ac:dyDescent="0.25">
      <c r="A26" s="15">
        <v>2221</v>
      </c>
      <c r="B26" s="15"/>
      <c r="C26" s="16" t="s">
        <v>26</v>
      </c>
      <c r="D26" s="17">
        <f>SUM(D27:D29)</f>
        <v>400000</v>
      </c>
      <c r="E26" s="17">
        <f>SUM(E27:E29)</f>
        <v>392804</v>
      </c>
      <c r="F26" s="56">
        <f>SUM(F27:F29)</f>
        <v>400000</v>
      </c>
    </row>
    <row r="27" spans="1:6" s="6" customFormat="1" hidden="1" outlineLevel="1" x14ac:dyDescent="0.25">
      <c r="A27" s="10"/>
      <c r="B27" s="10">
        <v>5193</v>
      </c>
      <c r="C27" s="11" t="s">
        <v>27</v>
      </c>
      <c r="D27" s="12">
        <v>320000</v>
      </c>
      <c r="E27" s="12">
        <v>316304</v>
      </c>
      <c r="F27" s="62">
        <v>320000</v>
      </c>
    </row>
    <row r="28" spans="1:6" s="6" customFormat="1" hidden="1" outlineLevel="1" x14ac:dyDescent="0.25">
      <c r="A28" s="10"/>
      <c r="B28" s="10">
        <v>5492</v>
      </c>
      <c r="C28" s="11" t="s">
        <v>188</v>
      </c>
      <c r="D28" s="12">
        <v>80000</v>
      </c>
      <c r="E28" s="12">
        <v>76500</v>
      </c>
      <c r="F28" s="62">
        <v>80000</v>
      </c>
    </row>
    <row r="29" spans="1:6" s="6" customFormat="1" hidden="1" outlineLevel="1" x14ac:dyDescent="0.25">
      <c r="A29" s="10"/>
      <c r="B29" s="10"/>
      <c r="C29" s="11"/>
      <c r="D29" s="12"/>
      <c r="E29" s="12"/>
      <c r="F29" s="62"/>
    </row>
    <row r="30" spans="1:6" s="19" customFormat="1" collapsed="1" x14ac:dyDescent="0.25">
      <c r="A30" s="15">
        <v>2310</v>
      </c>
      <c r="B30" s="15" t="s">
        <v>0</v>
      </c>
      <c r="C30" s="16" t="s">
        <v>28</v>
      </c>
      <c r="D30" s="17">
        <f t="shared" ref="D30:F30" si="1">SUM(D31:D34)</f>
        <v>200000</v>
      </c>
      <c r="E30" s="17">
        <f t="shared" si="1"/>
        <v>51413</v>
      </c>
      <c r="F30" s="56">
        <f t="shared" si="1"/>
        <v>200000</v>
      </c>
    </row>
    <row r="31" spans="1:6" s="6" customFormat="1" hidden="1" outlineLevel="1" x14ac:dyDescent="0.25">
      <c r="A31" s="10"/>
      <c r="B31" s="10">
        <v>5169</v>
      </c>
      <c r="C31" s="11" t="s">
        <v>16</v>
      </c>
      <c r="D31" s="12">
        <v>25000</v>
      </c>
      <c r="E31" s="12">
        <v>6050</v>
      </c>
      <c r="F31" s="62">
        <v>25000</v>
      </c>
    </row>
    <row r="32" spans="1:6" s="6" customFormat="1" hidden="1" outlineLevel="1" x14ac:dyDescent="0.25">
      <c r="A32" s="10"/>
      <c r="B32" s="10">
        <v>5171</v>
      </c>
      <c r="C32" s="11" t="s">
        <v>23</v>
      </c>
      <c r="D32" s="12">
        <v>25000</v>
      </c>
      <c r="E32" s="12">
        <v>0</v>
      </c>
      <c r="F32" s="62">
        <v>25000</v>
      </c>
    </row>
    <row r="33" spans="1:6" s="6" customFormat="1" hidden="1" outlineLevel="1" x14ac:dyDescent="0.25">
      <c r="A33" s="10"/>
      <c r="B33" s="10">
        <v>6121</v>
      </c>
      <c r="C33" s="11" t="s">
        <v>136</v>
      </c>
      <c r="D33" s="12">
        <v>150000</v>
      </c>
      <c r="E33" s="12">
        <v>45363</v>
      </c>
      <c r="F33" s="62">
        <v>150000</v>
      </c>
    </row>
    <row r="34" spans="1:6" s="6" customFormat="1" hidden="1" outlineLevel="1" x14ac:dyDescent="0.25">
      <c r="A34" s="10"/>
      <c r="B34" s="10"/>
      <c r="C34" s="11"/>
      <c r="D34" s="12"/>
      <c r="E34" s="12"/>
      <c r="F34" s="62"/>
    </row>
    <row r="35" spans="1:6" s="19" customFormat="1" collapsed="1" x14ac:dyDescent="0.25">
      <c r="A35" s="15">
        <v>2321</v>
      </c>
      <c r="B35" s="15" t="s">
        <v>0</v>
      </c>
      <c r="C35" s="16" t="s">
        <v>30</v>
      </c>
      <c r="D35" s="17">
        <f t="shared" ref="D35:F35" si="2">SUM(D36:D50)</f>
        <v>16511000</v>
      </c>
      <c r="E35" s="17">
        <f t="shared" si="2"/>
        <v>10139154.57</v>
      </c>
      <c r="F35" s="56">
        <f t="shared" si="2"/>
        <v>17226500</v>
      </c>
    </row>
    <row r="36" spans="1:6" s="6" customFormat="1" hidden="1" outlineLevel="1" x14ac:dyDescent="0.25">
      <c r="A36" s="10"/>
      <c r="B36" s="10">
        <v>5011</v>
      </c>
      <c r="C36" s="11" t="s">
        <v>104</v>
      </c>
      <c r="D36" s="43">
        <v>250000</v>
      </c>
      <c r="E36" s="12">
        <v>300484</v>
      </c>
      <c r="F36" s="62">
        <v>350000</v>
      </c>
    </row>
    <row r="37" spans="1:6" s="6" customFormat="1" hidden="1" outlineLevel="1" x14ac:dyDescent="0.25">
      <c r="A37" s="10"/>
      <c r="B37" s="10">
        <v>5021</v>
      </c>
      <c r="C37" s="11" t="s">
        <v>32</v>
      </c>
      <c r="D37" s="12">
        <v>55000</v>
      </c>
      <c r="E37" s="12">
        <v>12000</v>
      </c>
      <c r="F37" s="62">
        <v>55000</v>
      </c>
    </row>
    <row r="38" spans="1:6" s="6" customFormat="1" hidden="1" outlineLevel="1" x14ac:dyDescent="0.25">
      <c r="A38" s="10"/>
      <c r="B38" s="10">
        <v>5031</v>
      </c>
      <c r="C38" s="11" t="s">
        <v>33</v>
      </c>
      <c r="D38" s="12">
        <v>70000</v>
      </c>
      <c r="E38" s="12">
        <v>75123</v>
      </c>
      <c r="F38" s="62">
        <v>80000</v>
      </c>
    </row>
    <row r="39" spans="1:6" s="6" customFormat="1" hidden="1" outlineLevel="1" x14ac:dyDescent="0.25">
      <c r="A39" s="10"/>
      <c r="B39" s="10">
        <v>5032</v>
      </c>
      <c r="C39" s="11" t="s">
        <v>33</v>
      </c>
      <c r="D39" s="12">
        <v>25000</v>
      </c>
      <c r="E39" s="12">
        <v>27045</v>
      </c>
      <c r="F39" s="62">
        <v>30000</v>
      </c>
    </row>
    <row r="40" spans="1:6" s="6" customFormat="1" hidden="1" outlineLevel="1" x14ac:dyDescent="0.25">
      <c r="A40" s="10"/>
      <c r="B40" s="10">
        <v>5137</v>
      </c>
      <c r="C40" s="11" t="s">
        <v>34</v>
      </c>
      <c r="D40" s="12">
        <v>30000</v>
      </c>
      <c r="E40" s="12">
        <v>0</v>
      </c>
      <c r="F40" s="62">
        <v>30000</v>
      </c>
    </row>
    <row r="41" spans="1:6" s="6" customFormat="1" hidden="1" outlineLevel="1" x14ac:dyDescent="0.25">
      <c r="A41" s="10"/>
      <c r="B41" s="10">
        <v>5139</v>
      </c>
      <c r="C41" s="11" t="s">
        <v>21</v>
      </c>
      <c r="D41" s="12">
        <v>150000</v>
      </c>
      <c r="E41" s="12">
        <v>103870.2</v>
      </c>
      <c r="F41" s="62">
        <v>150000</v>
      </c>
    </row>
    <row r="42" spans="1:6" s="6" customFormat="1" hidden="1" outlineLevel="1" x14ac:dyDescent="0.25">
      <c r="A42" s="10"/>
      <c r="B42" s="10">
        <v>5151</v>
      </c>
      <c r="C42" s="11" t="s">
        <v>35</v>
      </c>
      <c r="D42" s="12">
        <v>1000</v>
      </c>
      <c r="E42" s="12">
        <v>1347</v>
      </c>
      <c r="F42" s="62">
        <v>1500</v>
      </c>
    </row>
    <row r="43" spans="1:6" s="6" customFormat="1" hidden="1" outlineLevel="1" x14ac:dyDescent="0.25">
      <c r="A43" s="10"/>
      <c r="B43" s="10">
        <v>5154</v>
      </c>
      <c r="C43" s="11" t="s">
        <v>36</v>
      </c>
      <c r="D43" s="12">
        <v>250000</v>
      </c>
      <c r="E43" s="12">
        <v>1341375</v>
      </c>
      <c r="F43" s="62">
        <v>1300000</v>
      </c>
    </row>
    <row r="44" spans="1:6" s="6" customFormat="1" hidden="1" outlineLevel="1" x14ac:dyDescent="0.25">
      <c r="A44" s="10"/>
      <c r="B44" s="10">
        <v>5162</v>
      </c>
      <c r="C44" s="11" t="s">
        <v>37</v>
      </c>
      <c r="D44" s="12">
        <v>5000</v>
      </c>
      <c r="E44" s="12">
        <v>3203.79</v>
      </c>
      <c r="F44" s="62">
        <v>5000</v>
      </c>
    </row>
    <row r="45" spans="1:6" s="6" customFormat="1" hidden="1" outlineLevel="1" x14ac:dyDescent="0.25">
      <c r="A45" s="10"/>
      <c r="B45" s="10">
        <v>5169</v>
      </c>
      <c r="C45" s="11" t="s">
        <v>16</v>
      </c>
      <c r="D45" s="12">
        <v>450000</v>
      </c>
      <c r="E45" s="12">
        <v>503455.3</v>
      </c>
      <c r="F45" s="62">
        <v>500000</v>
      </c>
    </row>
    <row r="46" spans="1:6" s="6" customFormat="1" hidden="1" outlineLevel="1" x14ac:dyDescent="0.25">
      <c r="A46" s="10"/>
      <c r="B46" s="10">
        <v>5171</v>
      </c>
      <c r="C46" s="11" t="s">
        <v>23</v>
      </c>
      <c r="D46" s="12">
        <v>200000</v>
      </c>
      <c r="E46" s="12">
        <v>84048.95</v>
      </c>
      <c r="F46" s="62">
        <v>200000</v>
      </c>
    </row>
    <row r="47" spans="1:6" s="6" customFormat="1" hidden="1" outlineLevel="1" x14ac:dyDescent="0.25">
      <c r="A47" s="10"/>
      <c r="B47" s="10">
        <v>5362</v>
      </c>
      <c r="C47" s="11" t="s">
        <v>131</v>
      </c>
      <c r="D47" s="12">
        <v>25000</v>
      </c>
      <c r="E47" s="12">
        <v>15529</v>
      </c>
      <c r="F47" s="62">
        <v>25000</v>
      </c>
    </row>
    <row r="48" spans="1:6" s="6" customFormat="1" hidden="1" outlineLevel="1" x14ac:dyDescent="0.25">
      <c r="A48" s="10"/>
      <c r="B48" s="10">
        <v>5909</v>
      </c>
      <c r="C48" s="11" t="s">
        <v>189</v>
      </c>
      <c r="D48" s="12">
        <v>0</v>
      </c>
      <c r="E48" s="12">
        <v>1</v>
      </c>
      <c r="F48" s="62">
        <v>0</v>
      </c>
    </row>
    <row r="49" spans="1:10" s="6" customFormat="1" hidden="1" outlineLevel="1" x14ac:dyDescent="0.25">
      <c r="A49" s="10"/>
      <c r="B49" s="10">
        <v>6121</v>
      </c>
      <c r="C49" s="11" t="s">
        <v>134</v>
      </c>
      <c r="D49" s="12">
        <v>15000000</v>
      </c>
      <c r="E49" s="12">
        <v>7671672.3300000001</v>
      </c>
      <c r="F49" s="62">
        <v>14500000</v>
      </c>
    </row>
    <row r="50" spans="1:10" s="6" customFormat="1" hidden="1" outlineLevel="1" x14ac:dyDescent="0.25">
      <c r="A50" s="10"/>
      <c r="B50" s="10" t="s">
        <v>0</v>
      </c>
      <c r="C50" s="11" t="s">
        <v>0</v>
      </c>
      <c r="D50" s="12"/>
      <c r="E50" s="12" t="s">
        <v>0</v>
      </c>
      <c r="F50" s="62"/>
    </row>
    <row r="51" spans="1:10" s="19" customFormat="1" collapsed="1" x14ac:dyDescent="0.25">
      <c r="A51" s="15">
        <v>2333</v>
      </c>
      <c r="B51" s="15"/>
      <c r="C51" s="16" t="s">
        <v>38</v>
      </c>
      <c r="D51" s="17">
        <f>SUM(D52:D53)</f>
        <v>50000</v>
      </c>
      <c r="E51" s="17">
        <f>SUM(E52:E53)</f>
        <v>0</v>
      </c>
      <c r="F51" s="56">
        <f>SUM(F52:F53)</f>
        <v>50000</v>
      </c>
    </row>
    <row r="52" spans="1:10" s="6" customFormat="1" hidden="1" outlineLevel="1" x14ac:dyDescent="0.25">
      <c r="A52" s="10"/>
      <c r="B52" s="10">
        <v>5169</v>
      </c>
      <c r="C52" s="11" t="s">
        <v>39</v>
      </c>
      <c r="D52" s="12">
        <v>50000</v>
      </c>
      <c r="E52" s="12">
        <v>0</v>
      </c>
      <c r="F52" s="62">
        <v>50000</v>
      </c>
    </row>
    <row r="53" spans="1:10" s="6" customFormat="1" hidden="1" outlineLevel="1" x14ac:dyDescent="0.25">
      <c r="A53" s="10"/>
      <c r="B53" s="10"/>
      <c r="C53" s="11"/>
      <c r="D53" s="12"/>
      <c r="E53" s="12"/>
      <c r="F53" s="62"/>
    </row>
    <row r="54" spans="1:10" s="19" customFormat="1" collapsed="1" x14ac:dyDescent="0.25">
      <c r="A54" s="15">
        <v>3111</v>
      </c>
      <c r="B54" s="15"/>
      <c r="C54" s="16" t="s">
        <v>40</v>
      </c>
      <c r="D54" s="17">
        <f>SUM(D56:D58)</f>
        <v>2874000</v>
      </c>
      <c r="E54" s="17">
        <f>SUM(E56:E58)</f>
        <v>3658639</v>
      </c>
      <c r="F54" s="56">
        <f>SUM(F55:F60)</f>
        <v>3073500</v>
      </c>
    </row>
    <row r="55" spans="1:10" s="19" customFormat="1" hidden="1" outlineLevel="1" x14ac:dyDescent="0.25">
      <c r="A55" s="15"/>
      <c r="B55" s="57">
        <v>5169</v>
      </c>
      <c r="C55" s="58" t="s">
        <v>66</v>
      </c>
      <c r="D55" s="55">
        <v>0</v>
      </c>
      <c r="E55" s="55">
        <v>0</v>
      </c>
      <c r="F55" s="62">
        <v>30500</v>
      </c>
    </row>
    <row r="56" spans="1:10" s="6" customFormat="1" hidden="1" outlineLevel="1" x14ac:dyDescent="0.25">
      <c r="A56" s="10"/>
      <c r="B56" s="21">
        <v>5331</v>
      </c>
      <c r="C56" s="11" t="s">
        <v>166</v>
      </c>
      <c r="D56" s="12">
        <v>2400000</v>
      </c>
      <c r="E56" s="38">
        <v>2250000</v>
      </c>
      <c r="F56" s="62">
        <v>2050000</v>
      </c>
    </row>
    <row r="57" spans="1:10" s="22" customFormat="1" hidden="1" outlineLevel="1" x14ac:dyDescent="0.25">
      <c r="A57" s="21"/>
      <c r="B57" s="21">
        <v>5321</v>
      </c>
      <c r="C57" s="11" t="s">
        <v>167</v>
      </c>
      <c r="D57" s="24">
        <v>154000</v>
      </c>
      <c r="E57" s="24">
        <v>154000</v>
      </c>
      <c r="F57" s="62">
        <v>0</v>
      </c>
    </row>
    <row r="58" spans="1:10" s="6" customFormat="1" hidden="1" outlineLevel="1" x14ac:dyDescent="0.25">
      <c r="A58" s="10"/>
      <c r="B58" s="10">
        <v>6121</v>
      </c>
      <c r="C58" s="11" t="s">
        <v>157</v>
      </c>
      <c r="D58" s="12">
        <v>320000</v>
      </c>
      <c r="E58" s="12">
        <v>1254639</v>
      </c>
      <c r="F58" s="62">
        <v>500000</v>
      </c>
    </row>
    <row r="59" spans="1:10" s="6" customFormat="1" hidden="1" outlineLevel="1" x14ac:dyDescent="0.25">
      <c r="A59" s="10"/>
      <c r="B59" s="10">
        <v>6121</v>
      </c>
      <c r="C59" s="11" t="s">
        <v>216</v>
      </c>
      <c r="D59" s="12">
        <v>0</v>
      </c>
      <c r="E59" s="12">
        <v>0</v>
      </c>
      <c r="F59" s="62">
        <v>493000</v>
      </c>
    </row>
    <row r="60" spans="1:10" s="6" customFormat="1" hidden="1" outlineLevel="1" x14ac:dyDescent="0.25">
      <c r="A60" s="10"/>
      <c r="B60" s="10"/>
      <c r="C60" s="11"/>
      <c r="D60" s="12"/>
      <c r="E60" s="12"/>
      <c r="F60" s="62"/>
    </row>
    <row r="61" spans="1:10" s="19" customFormat="1" collapsed="1" x14ac:dyDescent="0.25">
      <c r="A61" s="15">
        <v>3113</v>
      </c>
      <c r="B61" s="15"/>
      <c r="C61" s="16" t="s">
        <v>41</v>
      </c>
      <c r="D61" s="17">
        <f>SUM(D62:D66)</f>
        <v>3457000</v>
      </c>
      <c r="E61" s="17">
        <f>SUM(E62:E66)</f>
        <v>2613879</v>
      </c>
      <c r="F61" s="56">
        <f>SUM(F63:F67)</f>
        <v>2950000</v>
      </c>
      <c r="J61" s="44"/>
    </row>
    <row r="62" spans="1:10" s="6" customFormat="1" hidden="1" outlineLevel="1" x14ac:dyDescent="0.25">
      <c r="A62" s="10"/>
      <c r="B62" s="10">
        <v>5169</v>
      </c>
      <c r="C62" s="11" t="s">
        <v>16</v>
      </c>
      <c r="D62" s="12">
        <v>0</v>
      </c>
      <c r="E62" s="12">
        <v>120469</v>
      </c>
      <c r="F62" s="62">
        <v>0</v>
      </c>
    </row>
    <row r="63" spans="1:10" s="6" customFormat="1" hidden="1" outlineLevel="1" x14ac:dyDescent="0.25">
      <c r="A63" s="10"/>
      <c r="B63" s="10">
        <v>5171</v>
      </c>
      <c r="C63" s="11" t="s">
        <v>82</v>
      </c>
      <c r="D63" s="12">
        <v>1722000</v>
      </c>
      <c r="E63" s="12">
        <v>667335</v>
      </c>
      <c r="F63" s="62">
        <v>0</v>
      </c>
    </row>
    <row r="64" spans="1:10" s="6" customFormat="1" hidden="1" outlineLevel="1" x14ac:dyDescent="0.25">
      <c r="A64" s="10"/>
      <c r="B64" s="21">
        <v>5331</v>
      </c>
      <c r="C64" s="11" t="s">
        <v>42</v>
      </c>
      <c r="D64" s="12">
        <v>1735000</v>
      </c>
      <c r="E64" s="38">
        <v>1735000</v>
      </c>
      <c r="F64" s="62">
        <v>1650000</v>
      </c>
    </row>
    <row r="65" spans="1:6" s="6" customFormat="1" hidden="1" outlineLevel="1" x14ac:dyDescent="0.25">
      <c r="A65" s="10"/>
      <c r="B65" s="21">
        <v>5336</v>
      </c>
      <c r="C65" s="11" t="s">
        <v>190</v>
      </c>
      <c r="D65" s="12">
        <v>0</v>
      </c>
      <c r="E65" s="38">
        <v>38075</v>
      </c>
      <c r="F65" s="62">
        <v>0</v>
      </c>
    </row>
    <row r="66" spans="1:6" s="6" customFormat="1" hidden="1" outlineLevel="1" x14ac:dyDescent="0.25">
      <c r="A66" s="10"/>
      <c r="B66" s="10">
        <v>6121</v>
      </c>
      <c r="C66" s="11" t="s">
        <v>158</v>
      </c>
      <c r="D66" s="12">
        <v>0</v>
      </c>
      <c r="E66" s="12">
        <v>53000</v>
      </c>
      <c r="F66" s="62">
        <v>1300000</v>
      </c>
    </row>
    <row r="67" spans="1:6" s="6" customFormat="1" hidden="1" outlineLevel="1" x14ac:dyDescent="0.25">
      <c r="A67" s="10"/>
      <c r="B67" s="10"/>
      <c r="C67" s="11"/>
      <c r="D67" s="12"/>
      <c r="E67" s="12"/>
      <c r="F67" s="62"/>
    </row>
    <row r="68" spans="1:6" s="19" customFormat="1" collapsed="1" x14ac:dyDescent="0.25">
      <c r="A68" s="15">
        <v>3314</v>
      </c>
      <c r="B68" s="15"/>
      <c r="C68" s="16" t="s">
        <v>43</v>
      </c>
      <c r="D68" s="17">
        <f t="shared" ref="D68:F68" si="3">SUM(D69:D76)</f>
        <v>170000</v>
      </c>
      <c r="E68" s="17">
        <f t="shared" si="3"/>
        <v>147503</v>
      </c>
      <c r="F68" s="56">
        <f t="shared" si="3"/>
        <v>215000</v>
      </c>
    </row>
    <row r="69" spans="1:6" s="6" customFormat="1" hidden="1" outlineLevel="1" x14ac:dyDescent="0.25">
      <c r="A69" s="10"/>
      <c r="B69" s="10">
        <v>5021</v>
      </c>
      <c r="C69" s="11" t="s">
        <v>44</v>
      </c>
      <c r="D69" s="12">
        <v>70000</v>
      </c>
      <c r="E69" s="12">
        <v>68600</v>
      </c>
      <c r="F69" s="62">
        <v>70000</v>
      </c>
    </row>
    <row r="70" spans="1:6" s="6" customFormat="1" hidden="1" outlineLevel="1" x14ac:dyDescent="0.25">
      <c r="A70" s="10"/>
      <c r="B70" s="10">
        <v>5169</v>
      </c>
      <c r="C70" s="11" t="s">
        <v>147</v>
      </c>
      <c r="D70" s="12">
        <v>5000</v>
      </c>
      <c r="E70" s="12">
        <v>4792</v>
      </c>
      <c r="F70" s="62">
        <v>5000</v>
      </c>
    </row>
    <row r="71" spans="1:6" s="6" customFormat="1" hidden="1" outlineLevel="1" x14ac:dyDescent="0.25">
      <c r="A71" s="10"/>
      <c r="B71" s="10">
        <v>5139</v>
      </c>
      <c r="C71" s="11" t="s">
        <v>49</v>
      </c>
      <c r="D71" s="12">
        <v>10000</v>
      </c>
      <c r="E71" s="12">
        <v>581</v>
      </c>
      <c r="F71" s="62">
        <v>10000</v>
      </c>
    </row>
    <row r="72" spans="1:6" s="6" customFormat="1" hidden="1" outlineLevel="1" x14ac:dyDescent="0.25">
      <c r="A72" s="10"/>
      <c r="B72" s="10">
        <v>5171</v>
      </c>
      <c r="C72" s="11" t="s">
        <v>45</v>
      </c>
      <c r="D72" s="12">
        <v>5000</v>
      </c>
      <c r="E72" s="12">
        <v>0</v>
      </c>
      <c r="F72" s="62">
        <v>5000</v>
      </c>
    </row>
    <row r="73" spans="1:6" s="6" customFormat="1" hidden="1" outlineLevel="1" x14ac:dyDescent="0.25">
      <c r="A73" s="10"/>
      <c r="B73" s="10">
        <v>5136</v>
      </c>
      <c r="C73" s="11" t="s">
        <v>46</v>
      </c>
      <c r="D73" s="12">
        <v>65000</v>
      </c>
      <c r="E73" s="12">
        <v>69845</v>
      </c>
      <c r="F73" s="62">
        <v>65000</v>
      </c>
    </row>
    <row r="74" spans="1:6" s="6" customFormat="1" hidden="1" outlineLevel="1" x14ac:dyDescent="0.25">
      <c r="A74" s="10"/>
      <c r="B74" s="10">
        <v>5137</v>
      </c>
      <c r="C74" s="11" t="s">
        <v>159</v>
      </c>
      <c r="D74" s="12">
        <v>15000</v>
      </c>
      <c r="E74" s="12">
        <v>3135</v>
      </c>
      <c r="F74" s="62">
        <v>60000</v>
      </c>
    </row>
    <row r="75" spans="1:6" s="6" customFormat="1" hidden="1" outlineLevel="1" x14ac:dyDescent="0.25">
      <c r="A75" s="10"/>
      <c r="B75" s="10">
        <v>5122</v>
      </c>
      <c r="C75" s="11" t="s">
        <v>191</v>
      </c>
      <c r="D75" s="12">
        <v>0</v>
      </c>
      <c r="E75" s="12">
        <v>550</v>
      </c>
      <c r="F75" s="62">
        <v>0</v>
      </c>
    </row>
    <row r="76" spans="1:6" s="6" customFormat="1" hidden="1" outlineLevel="1" x14ac:dyDescent="0.25">
      <c r="A76" s="10"/>
      <c r="B76" s="10" t="s">
        <v>0</v>
      </c>
      <c r="C76" s="11" t="s">
        <v>0</v>
      </c>
      <c r="D76" s="12"/>
      <c r="E76" s="12" t="s">
        <v>0</v>
      </c>
      <c r="F76" s="62"/>
    </row>
    <row r="77" spans="1:6" s="19" customFormat="1" collapsed="1" x14ac:dyDescent="0.25">
      <c r="A77" s="15">
        <v>3319</v>
      </c>
      <c r="B77" s="15"/>
      <c r="C77" s="16" t="s">
        <v>50</v>
      </c>
      <c r="D77" s="17">
        <f>SUM(D78:D79)</f>
        <v>110000</v>
      </c>
      <c r="E77" s="17">
        <f>SUM(E78:E79)</f>
        <v>89267.8</v>
      </c>
      <c r="F77" s="56">
        <f>SUM(F78:F79)</f>
        <v>110000</v>
      </c>
    </row>
    <row r="78" spans="1:6" s="6" customFormat="1" hidden="1" outlineLevel="1" x14ac:dyDescent="0.25">
      <c r="A78" s="10"/>
      <c r="B78" s="10">
        <v>5021</v>
      </c>
      <c r="C78" s="23" t="s">
        <v>149</v>
      </c>
      <c r="D78" s="12">
        <v>10000</v>
      </c>
      <c r="E78" s="24">
        <v>29600</v>
      </c>
      <c r="F78" s="62">
        <v>10000</v>
      </c>
    </row>
    <row r="79" spans="1:6" s="6" customFormat="1" hidden="1" outlineLevel="1" x14ac:dyDescent="0.25">
      <c r="A79" s="10"/>
      <c r="B79" s="10">
        <v>5169</v>
      </c>
      <c r="C79" s="11" t="s">
        <v>121</v>
      </c>
      <c r="D79" s="12">
        <v>100000</v>
      </c>
      <c r="E79" s="12">
        <v>59667.8</v>
      </c>
      <c r="F79" s="62">
        <v>100000</v>
      </c>
    </row>
    <row r="80" spans="1:6" s="6" customFormat="1" hidden="1" outlineLevel="1" x14ac:dyDescent="0.25">
      <c r="A80" s="10"/>
      <c r="B80" s="10"/>
      <c r="C80" s="11"/>
      <c r="D80" s="12"/>
      <c r="E80" s="12"/>
      <c r="F80" s="62"/>
    </row>
    <row r="81" spans="1:6" s="19" customFormat="1" collapsed="1" x14ac:dyDescent="0.25">
      <c r="A81" s="70">
        <v>3326</v>
      </c>
      <c r="B81" s="70"/>
      <c r="C81" s="71" t="s">
        <v>51</v>
      </c>
      <c r="D81" s="72">
        <f>SUM(D82:D85)</f>
        <v>260000</v>
      </c>
      <c r="E81" s="72">
        <f>SUM(E82:E85)</f>
        <v>131409</v>
      </c>
      <c r="F81" s="97">
        <f>SUM(F82:F85)</f>
        <v>330000</v>
      </c>
    </row>
    <row r="82" spans="1:6" s="6" customFormat="1" hidden="1" outlineLevel="1" x14ac:dyDescent="0.25">
      <c r="A82" s="68"/>
      <c r="B82" s="68">
        <v>5169</v>
      </c>
      <c r="C82" s="69" t="s">
        <v>39</v>
      </c>
      <c r="D82" s="73">
        <v>0</v>
      </c>
      <c r="E82" s="73">
        <v>1409</v>
      </c>
      <c r="F82" s="93">
        <v>0</v>
      </c>
    </row>
    <row r="83" spans="1:6" s="6" customFormat="1" hidden="1" outlineLevel="1" x14ac:dyDescent="0.25">
      <c r="A83" s="65"/>
      <c r="B83" s="65">
        <v>5223</v>
      </c>
      <c r="C83" s="66" t="s">
        <v>165</v>
      </c>
      <c r="D83" s="67">
        <v>130000</v>
      </c>
      <c r="E83" s="67">
        <v>130000</v>
      </c>
      <c r="F83" s="90">
        <v>180000</v>
      </c>
    </row>
    <row r="84" spans="1:6" s="6" customFormat="1" hidden="1" outlineLevel="1" x14ac:dyDescent="0.25">
      <c r="A84" s="10"/>
      <c r="B84" s="10">
        <v>5171</v>
      </c>
      <c r="C84" s="11" t="s">
        <v>151</v>
      </c>
      <c r="D84" s="12">
        <v>130000</v>
      </c>
      <c r="E84" s="24">
        <v>0</v>
      </c>
      <c r="F84" s="62">
        <v>150000</v>
      </c>
    </row>
    <row r="85" spans="1:6" s="6" customFormat="1" hidden="1" outlineLevel="1" x14ac:dyDescent="0.25">
      <c r="A85" s="10"/>
      <c r="B85" s="10"/>
      <c r="C85" s="11"/>
      <c r="D85" s="12"/>
      <c r="E85" s="12"/>
      <c r="F85" s="62"/>
    </row>
    <row r="86" spans="1:6" s="19" customFormat="1" collapsed="1" x14ac:dyDescent="0.25">
      <c r="A86" s="70">
        <v>3341</v>
      </c>
      <c r="B86" s="70"/>
      <c r="C86" s="71" t="s">
        <v>52</v>
      </c>
      <c r="D86" s="72">
        <f>SUM(D87:D91)</f>
        <v>160000</v>
      </c>
      <c r="E86" s="72">
        <f>SUM(E87:E91)</f>
        <v>14522</v>
      </c>
      <c r="F86" s="97">
        <f>SUM(F87:F91)</f>
        <v>162500</v>
      </c>
    </row>
    <row r="87" spans="1:6" hidden="1" outlineLevel="1" x14ac:dyDescent="0.25">
      <c r="A87" s="74"/>
      <c r="B87" s="74">
        <v>5169</v>
      </c>
      <c r="C87" s="75" t="s">
        <v>39</v>
      </c>
      <c r="D87" s="73">
        <v>0</v>
      </c>
      <c r="E87" s="73">
        <v>7020</v>
      </c>
      <c r="F87" s="89">
        <v>0</v>
      </c>
    </row>
    <row r="88" spans="1:6" s="6" customFormat="1" hidden="1" outlineLevel="1" x14ac:dyDescent="0.25">
      <c r="A88" s="65"/>
      <c r="B88" s="65">
        <v>5171</v>
      </c>
      <c r="C88" s="66" t="s">
        <v>23</v>
      </c>
      <c r="D88" s="67">
        <v>55000</v>
      </c>
      <c r="E88" s="67">
        <v>0</v>
      </c>
      <c r="F88" s="90">
        <v>55000</v>
      </c>
    </row>
    <row r="89" spans="1:6" s="6" customFormat="1" hidden="1" outlineLevel="1" x14ac:dyDescent="0.25">
      <c r="A89" s="10"/>
      <c r="B89" s="10">
        <v>6121</v>
      </c>
      <c r="C89" s="11" t="s">
        <v>152</v>
      </c>
      <c r="D89" s="12">
        <v>100000</v>
      </c>
      <c r="E89" s="12">
        <v>0</v>
      </c>
      <c r="F89" s="62">
        <v>100000</v>
      </c>
    </row>
    <row r="90" spans="1:6" s="6" customFormat="1" hidden="1" outlineLevel="1" x14ac:dyDescent="0.25">
      <c r="A90" s="10"/>
      <c r="B90" s="10">
        <v>5041</v>
      </c>
      <c r="C90" s="11" t="s">
        <v>138</v>
      </c>
      <c r="D90" s="12">
        <v>5000</v>
      </c>
      <c r="E90" s="12">
        <v>7502</v>
      </c>
      <c r="F90" s="62">
        <v>7500</v>
      </c>
    </row>
    <row r="91" spans="1:6" s="6" customFormat="1" hidden="1" outlineLevel="1" x14ac:dyDescent="0.25">
      <c r="A91" s="10"/>
      <c r="B91" s="10"/>
      <c r="C91" s="11"/>
      <c r="D91" s="12"/>
      <c r="E91" s="12"/>
      <c r="F91" s="62"/>
    </row>
    <row r="92" spans="1:6" s="19" customFormat="1" collapsed="1" x14ac:dyDescent="0.25">
      <c r="A92" s="15">
        <v>3349</v>
      </c>
      <c r="B92" s="15"/>
      <c r="C92" s="16" t="s">
        <v>53</v>
      </c>
      <c r="D92" s="17">
        <f t="shared" ref="D92:F92" si="4">SUM(D93:D94)</f>
        <v>100000</v>
      </c>
      <c r="E92" s="17">
        <f t="shared" si="4"/>
        <v>60218</v>
      </c>
      <c r="F92" s="56">
        <f t="shared" si="4"/>
        <v>100000</v>
      </c>
    </row>
    <row r="93" spans="1:6" s="6" customFormat="1" hidden="1" outlineLevel="1" x14ac:dyDescent="0.25">
      <c r="A93" s="10"/>
      <c r="B93" s="10">
        <v>5169</v>
      </c>
      <c r="C93" s="11" t="s">
        <v>192</v>
      </c>
      <c r="D93" s="12">
        <v>100000</v>
      </c>
      <c r="E93" s="12">
        <v>60218</v>
      </c>
      <c r="F93" s="62">
        <v>100000</v>
      </c>
    </row>
    <row r="94" spans="1:6" s="6" customFormat="1" hidden="1" outlineLevel="1" x14ac:dyDescent="0.25">
      <c r="A94" s="10"/>
      <c r="B94" s="10" t="s">
        <v>0</v>
      </c>
      <c r="C94" s="11" t="s">
        <v>0</v>
      </c>
      <c r="D94" s="12"/>
      <c r="E94" s="12" t="s">
        <v>0</v>
      </c>
      <c r="F94" s="62"/>
    </row>
    <row r="95" spans="1:6" s="19" customFormat="1" collapsed="1" x14ac:dyDescent="0.25">
      <c r="A95" s="15">
        <v>3392</v>
      </c>
      <c r="B95" s="15"/>
      <c r="C95" s="16" t="s">
        <v>55</v>
      </c>
      <c r="D95" s="17">
        <f t="shared" ref="D95:F95" si="5">SUM(D96:D105)</f>
        <v>825000</v>
      </c>
      <c r="E95" s="17">
        <f t="shared" si="5"/>
        <v>787275.25</v>
      </c>
      <c r="F95" s="56">
        <f t="shared" si="5"/>
        <v>10655600</v>
      </c>
    </row>
    <row r="96" spans="1:6" s="6" customFormat="1" hidden="1" outlineLevel="1" x14ac:dyDescent="0.25">
      <c r="A96" s="10"/>
      <c r="B96" s="10">
        <v>5021</v>
      </c>
      <c r="C96" s="11" t="s">
        <v>32</v>
      </c>
      <c r="D96" s="12">
        <v>100000</v>
      </c>
      <c r="E96" s="12">
        <v>91500</v>
      </c>
      <c r="F96" s="62">
        <v>100000</v>
      </c>
    </row>
    <row r="97" spans="1:6" s="6" customFormat="1" hidden="1" outlineLevel="1" x14ac:dyDescent="0.25">
      <c r="A97" s="10" t="s">
        <v>0</v>
      </c>
      <c r="B97" s="10">
        <v>5137</v>
      </c>
      <c r="C97" s="11" t="s">
        <v>56</v>
      </c>
      <c r="D97" s="12">
        <v>20000</v>
      </c>
      <c r="E97" s="12">
        <v>0</v>
      </c>
      <c r="F97" s="62">
        <v>20000</v>
      </c>
    </row>
    <row r="98" spans="1:6" s="6" customFormat="1" hidden="1" outlineLevel="1" x14ac:dyDescent="0.25">
      <c r="A98" s="10"/>
      <c r="B98" s="10">
        <v>5139</v>
      </c>
      <c r="C98" s="11" t="s">
        <v>21</v>
      </c>
      <c r="D98" s="12">
        <v>30000</v>
      </c>
      <c r="E98" s="12">
        <v>29677</v>
      </c>
      <c r="F98" s="62">
        <v>30000</v>
      </c>
    </row>
    <row r="99" spans="1:6" s="6" customFormat="1" hidden="1" outlineLevel="1" x14ac:dyDescent="0.25">
      <c r="A99" s="10"/>
      <c r="B99" s="10">
        <v>5151</v>
      </c>
      <c r="C99" s="11" t="s">
        <v>35</v>
      </c>
      <c r="D99" s="12">
        <v>10000</v>
      </c>
      <c r="E99" s="12">
        <v>12160</v>
      </c>
      <c r="F99" s="62">
        <v>15000</v>
      </c>
    </row>
    <row r="100" spans="1:6" s="6" customFormat="1" hidden="1" outlineLevel="1" x14ac:dyDescent="0.25">
      <c r="A100" s="10"/>
      <c r="B100" s="10">
        <v>5153</v>
      </c>
      <c r="C100" s="11" t="s">
        <v>57</v>
      </c>
      <c r="D100" s="12">
        <v>80000</v>
      </c>
      <c r="E100" s="12">
        <v>118551</v>
      </c>
      <c r="F100" s="62">
        <v>120000</v>
      </c>
    </row>
    <row r="101" spans="1:6" s="6" customFormat="1" hidden="1" outlineLevel="1" x14ac:dyDescent="0.25">
      <c r="A101" s="10"/>
      <c r="B101" s="10">
        <v>5154</v>
      </c>
      <c r="C101" s="11" t="s">
        <v>36</v>
      </c>
      <c r="D101" s="12">
        <v>40000</v>
      </c>
      <c r="E101" s="12">
        <v>50089</v>
      </c>
      <c r="F101" s="62">
        <v>50000</v>
      </c>
    </row>
    <row r="102" spans="1:6" s="6" customFormat="1" hidden="1" outlineLevel="1" x14ac:dyDescent="0.25">
      <c r="A102" s="10"/>
      <c r="B102" s="10">
        <v>5169</v>
      </c>
      <c r="C102" s="11" t="s">
        <v>16</v>
      </c>
      <c r="D102" s="12">
        <v>10000</v>
      </c>
      <c r="E102" s="12">
        <v>17240</v>
      </c>
      <c r="F102" s="62">
        <v>20000</v>
      </c>
    </row>
    <row r="103" spans="1:6" s="6" customFormat="1" hidden="1" outlineLevel="1" x14ac:dyDescent="0.25">
      <c r="A103" s="10"/>
      <c r="B103" s="10">
        <v>5171</v>
      </c>
      <c r="C103" s="11" t="s">
        <v>23</v>
      </c>
      <c r="D103" s="12">
        <v>35000</v>
      </c>
      <c r="E103" s="12">
        <v>6292</v>
      </c>
      <c r="F103" s="62">
        <v>10000</v>
      </c>
    </row>
    <row r="104" spans="1:6" s="6" customFormat="1" hidden="1" outlineLevel="1" x14ac:dyDescent="0.25">
      <c r="A104" s="10"/>
      <c r="B104" s="10">
        <v>6121</v>
      </c>
      <c r="C104" s="11" t="s">
        <v>137</v>
      </c>
      <c r="D104" s="12">
        <v>500000</v>
      </c>
      <c r="E104" s="12">
        <v>461766.25</v>
      </c>
      <c r="F104" s="62">
        <v>10290600</v>
      </c>
    </row>
    <row r="105" spans="1:6" s="6" customFormat="1" hidden="1" outlineLevel="1" x14ac:dyDescent="0.25">
      <c r="A105" s="10"/>
      <c r="B105" s="10"/>
      <c r="C105" s="11"/>
      <c r="D105" s="12"/>
      <c r="E105" s="12"/>
      <c r="F105" s="62"/>
    </row>
    <row r="106" spans="1:6" s="19" customFormat="1" collapsed="1" x14ac:dyDescent="0.25">
      <c r="A106" s="15">
        <v>3399</v>
      </c>
      <c r="B106" s="15"/>
      <c r="C106" s="16" t="s">
        <v>126</v>
      </c>
      <c r="D106" s="17">
        <f>SUM(D107:D116)</f>
        <v>400000</v>
      </c>
      <c r="E106" s="17">
        <f>SUM(E107:E116)</f>
        <v>369733.9</v>
      </c>
      <c r="F106" s="56">
        <f>SUM(F107:F116)</f>
        <v>420000</v>
      </c>
    </row>
    <row r="107" spans="1:6" s="6" customFormat="1" hidden="1" outlineLevel="1" x14ac:dyDescent="0.25">
      <c r="A107" s="10"/>
      <c r="B107" s="10">
        <v>5169</v>
      </c>
      <c r="C107" s="11" t="s">
        <v>16</v>
      </c>
      <c r="D107" s="12">
        <v>125000</v>
      </c>
      <c r="E107" s="12">
        <v>183747.9</v>
      </c>
      <c r="F107" s="62">
        <v>125000</v>
      </c>
    </row>
    <row r="108" spans="1:6" s="6" customFormat="1" hidden="1" outlineLevel="1" x14ac:dyDescent="0.25">
      <c r="A108" s="10"/>
      <c r="B108" s="10">
        <v>5175</v>
      </c>
      <c r="C108" s="11" t="s">
        <v>60</v>
      </c>
      <c r="D108" s="12">
        <v>15000</v>
      </c>
      <c r="E108" s="12">
        <v>21448</v>
      </c>
      <c r="F108" s="62">
        <v>15000</v>
      </c>
    </row>
    <row r="109" spans="1:6" s="6" customFormat="1" hidden="1" outlineLevel="1" x14ac:dyDescent="0.25">
      <c r="A109" s="10"/>
      <c r="B109" s="10">
        <v>5492</v>
      </c>
      <c r="C109" s="11" t="s">
        <v>61</v>
      </c>
      <c r="D109" s="12">
        <v>60000</v>
      </c>
      <c r="E109" s="12">
        <v>46500</v>
      </c>
      <c r="F109" s="62">
        <v>60000</v>
      </c>
    </row>
    <row r="110" spans="1:6" s="6" customFormat="1" hidden="1" outlineLevel="1" x14ac:dyDescent="0.25">
      <c r="A110" s="10"/>
      <c r="B110" s="10">
        <v>5194</v>
      </c>
      <c r="C110" s="11" t="s">
        <v>139</v>
      </c>
      <c r="D110" s="12">
        <v>60000</v>
      </c>
      <c r="E110" s="12">
        <v>24700</v>
      </c>
      <c r="F110" s="62">
        <v>60000</v>
      </c>
    </row>
    <row r="111" spans="1:6" s="6" customFormat="1" hidden="1" outlineLevel="1" x14ac:dyDescent="0.25">
      <c r="A111" s="10"/>
      <c r="B111" s="10">
        <v>5139</v>
      </c>
      <c r="C111" s="11" t="s">
        <v>62</v>
      </c>
      <c r="D111" s="12">
        <v>55000</v>
      </c>
      <c r="E111" s="12">
        <v>44938</v>
      </c>
      <c r="F111" s="62">
        <v>55000</v>
      </c>
    </row>
    <row r="112" spans="1:6" s="6" customFormat="1" hidden="1" outlineLevel="1" x14ac:dyDescent="0.25">
      <c r="A112" s="10"/>
      <c r="B112" s="10">
        <v>5021</v>
      </c>
      <c r="C112" s="11" t="s">
        <v>32</v>
      </c>
      <c r="D112" s="12">
        <v>5000</v>
      </c>
      <c r="E112" s="12">
        <v>3400</v>
      </c>
      <c r="F112" s="62">
        <v>5000</v>
      </c>
    </row>
    <row r="113" spans="1:6" s="6" customFormat="1" hidden="1" outlineLevel="1" x14ac:dyDescent="0.25">
      <c r="A113" s="10"/>
      <c r="B113" s="10">
        <v>5222</v>
      </c>
      <c r="C113" s="11" t="s">
        <v>63</v>
      </c>
      <c r="D113" s="12">
        <v>0</v>
      </c>
      <c r="E113" s="24">
        <v>40000</v>
      </c>
      <c r="F113" s="62">
        <v>100000</v>
      </c>
    </row>
    <row r="114" spans="1:6" s="6" customFormat="1" hidden="1" outlineLevel="1" x14ac:dyDescent="0.25">
      <c r="A114" s="10"/>
      <c r="B114" s="10">
        <v>5223</v>
      </c>
      <c r="C114" s="11" t="s">
        <v>193</v>
      </c>
      <c r="D114" s="12">
        <v>0</v>
      </c>
      <c r="E114" s="24">
        <v>5000</v>
      </c>
      <c r="F114" s="62">
        <v>0</v>
      </c>
    </row>
    <row r="115" spans="1:6" s="6" customFormat="1" hidden="1" outlineLevel="1" x14ac:dyDescent="0.25">
      <c r="A115" s="10"/>
      <c r="B115" s="10">
        <v>5229</v>
      </c>
      <c r="C115" s="11" t="s">
        <v>194</v>
      </c>
      <c r="D115" s="12">
        <v>80000</v>
      </c>
      <c r="E115" s="24">
        <v>0</v>
      </c>
      <c r="F115" s="62">
        <v>0</v>
      </c>
    </row>
    <row r="116" spans="1:6" s="6" customFormat="1" hidden="1" outlineLevel="1" x14ac:dyDescent="0.25">
      <c r="A116" s="10"/>
      <c r="B116" s="10"/>
      <c r="C116" s="11"/>
      <c r="D116" s="12"/>
      <c r="E116" s="24"/>
      <c r="F116" s="62"/>
    </row>
    <row r="117" spans="1:6" s="19" customFormat="1" collapsed="1" x14ac:dyDescent="0.25">
      <c r="A117" s="15">
        <v>3412</v>
      </c>
      <c r="B117" s="15"/>
      <c r="C117" s="16" t="s">
        <v>154</v>
      </c>
      <c r="D117" s="17">
        <f>SUM(D118:D119)</f>
        <v>40000</v>
      </c>
      <c r="E117" s="17">
        <f>E118</f>
        <v>0</v>
      </c>
      <c r="F117" s="56">
        <f>SUM(F118:F119)</f>
        <v>40000</v>
      </c>
    </row>
    <row r="118" spans="1:6" s="6" customFormat="1" hidden="1" outlineLevel="1" x14ac:dyDescent="0.25">
      <c r="A118" s="53"/>
      <c r="B118" s="10">
        <v>6121</v>
      </c>
      <c r="C118" s="11" t="s">
        <v>153</v>
      </c>
      <c r="D118" s="55">
        <v>40000</v>
      </c>
      <c r="E118" s="55">
        <v>0</v>
      </c>
      <c r="F118" s="62">
        <v>40000</v>
      </c>
    </row>
    <row r="119" spans="1:6" s="6" customFormat="1" hidden="1" outlineLevel="1" x14ac:dyDescent="0.25">
      <c r="A119" s="10"/>
      <c r="B119" s="10"/>
      <c r="C119" s="11"/>
      <c r="D119" s="12"/>
      <c r="E119" s="24"/>
      <c r="F119" s="62"/>
    </row>
    <row r="120" spans="1:6" s="19" customFormat="1" collapsed="1" x14ac:dyDescent="0.25">
      <c r="A120" s="15">
        <v>3419</v>
      </c>
      <c r="B120" s="15"/>
      <c r="C120" s="16" t="s">
        <v>64</v>
      </c>
      <c r="D120" s="17">
        <f>SUM(D121:D133)</f>
        <v>580000</v>
      </c>
      <c r="E120" s="17">
        <f>SUM(E121:E134)</f>
        <v>318511.09999999998</v>
      </c>
      <c r="F120" s="56">
        <f>SUM(F121:F134)</f>
        <v>635000</v>
      </c>
    </row>
    <row r="121" spans="1:6" s="6" customFormat="1" hidden="1" outlineLevel="1" x14ac:dyDescent="0.25">
      <c r="A121" s="10"/>
      <c r="B121" s="10">
        <v>5021</v>
      </c>
      <c r="C121" s="11" t="s">
        <v>32</v>
      </c>
      <c r="D121" s="12">
        <v>100000</v>
      </c>
      <c r="E121" s="12">
        <v>78000</v>
      </c>
      <c r="F121" s="62">
        <v>100000</v>
      </c>
    </row>
    <row r="122" spans="1:6" s="6" customFormat="1" hidden="1" outlineLevel="1" x14ac:dyDescent="0.25">
      <c r="A122" s="10"/>
      <c r="B122" s="10">
        <v>5137</v>
      </c>
      <c r="C122" s="11" t="s">
        <v>47</v>
      </c>
      <c r="D122" s="12">
        <v>0</v>
      </c>
      <c r="E122" s="12">
        <v>46794</v>
      </c>
      <c r="F122" s="62">
        <v>50000</v>
      </c>
    </row>
    <row r="123" spans="1:6" s="6" customFormat="1" hidden="1" outlineLevel="1" x14ac:dyDescent="0.25">
      <c r="A123" s="10"/>
      <c r="B123" s="10">
        <v>5151</v>
      </c>
      <c r="C123" s="11" t="s">
        <v>35</v>
      </c>
      <c r="D123" s="12">
        <v>10000</v>
      </c>
      <c r="E123" s="12">
        <v>27808</v>
      </c>
      <c r="F123" s="62">
        <v>30000</v>
      </c>
    </row>
    <row r="124" spans="1:6" s="6" customFormat="1" hidden="1" outlineLevel="1" x14ac:dyDescent="0.25">
      <c r="A124" s="10"/>
      <c r="B124" s="10">
        <v>5154</v>
      </c>
      <c r="C124" s="11" t="s">
        <v>36</v>
      </c>
      <c r="D124" s="12">
        <v>70000</v>
      </c>
      <c r="E124" s="12">
        <v>29541</v>
      </c>
      <c r="F124" s="62">
        <v>40000</v>
      </c>
    </row>
    <row r="125" spans="1:6" s="6" customFormat="1" hidden="1" outlineLevel="1" x14ac:dyDescent="0.25">
      <c r="A125" s="10"/>
      <c r="B125" s="10">
        <v>5139</v>
      </c>
      <c r="C125" s="11" t="s">
        <v>127</v>
      </c>
      <c r="D125" s="12">
        <v>20000</v>
      </c>
      <c r="E125" s="12">
        <v>15434</v>
      </c>
      <c r="F125" s="62">
        <v>20000</v>
      </c>
    </row>
    <row r="126" spans="1:6" s="6" customFormat="1" hidden="1" outlineLevel="1" x14ac:dyDescent="0.25">
      <c r="A126" s="10"/>
      <c r="B126" s="10">
        <v>5164</v>
      </c>
      <c r="C126" s="11" t="s">
        <v>65</v>
      </c>
      <c r="D126" s="12">
        <v>0</v>
      </c>
      <c r="E126" s="12">
        <v>4294</v>
      </c>
      <c r="F126" s="62">
        <v>15000</v>
      </c>
    </row>
    <row r="127" spans="1:6" s="6" customFormat="1" hidden="1" outlineLevel="1" x14ac:dyDescent="0.25">
      <c r="A127" s="10"/>
      <c r="B127" s="10">
        <v>5169</v>
      </c>
      <c r="C127" s="11" t="s">
        <v>66</v>
      </c>
      <c r="D127" s="12">
        <v>50000</v>
      </c>
      <c r="E127" s="12">
        <v>33242.1</v>
      </c>
      <c r="F127" s="62">
        <v>50000</v>
      </c>
    </row>
    <row r="128" spans="1:6" s="6" customFormat="1" hidden="1" outlineLevel="1" x14ac:dyDescent="0.25">
      <c r="A128" s="10"/>
      <c r="B128" s="10">
        <v>5212</v>
      </c>
      <c r="C128" s="11" t="s">
        <v>195</v>
      </c>
      <c r="D128" s="12">
        <v>0</v>
      </c>
      <c r="E128" s="12">
        <v>6200</v>
      </c>
      <c r="F128" s="62">
        <v>0</v>
      </c>
    </row>
    <row r="129" spans="1:6" s="6" customFormat="1" hidden="1" outlineLevel="1" x14ac:dyDescent="0.25">
      <c r="A129" s="10"/>
      <c r="B129" s="10">
        <v>5222</v>
      </c>
      <c r="C129" s="11" t="s">
        <v>144</v>
      </c>
      <c r="D129" s="12">
        <v>0</v>
      </c>
      <c r="E129" s="24">
        <v>70000</v>
      </c>
      <c r="F129" s="62">
        <v>100000</v>
      </c>
    </row>
    <row r="130" spans="1:6" s="6" customFormat="1" hidden="1" outlineLevel="1" x14ac:dyDescent="0.25">
      <c r="A130" s="10"/>
      <c r="B130" s="10">
        <v>5224</v>
      </c>
      <c r="C130" s="11" t="s">
        <v>196</v>
      </c>
      <c r="D130" s="12">
        <v>0</v>
      </c>
      <c r="E130" s="24">
        <v>4192</v>
      </c>
      <c r="F130" s="62">
        <v>0</v>
      </c>
    </row>
    <row r="131" spans="1:6" s="6" customFormat="1" hidden="1" outlineLevel="1" x14ac:dyDescent="0.25">
      <c r="A131" s="10"/>
      <c r="B131" s="10">
        <v>5229</v>
      </c>
      <c r="C131" s="11" t="s">
        <v>197</v>
      </c>
      <c r="D131" s="12">
        <v>100000</v>
      </c>
      <c r="E131" s="24">
        <v>0</v>
      </c>
      <c r="F131" s="62">
        <v>0</v>
      </c>
    </row>
    <row r="132" spans="1:6" s="6" customFormat="1" hidden="1" outlineLevel="1" x14ac:dyDescent="0.25">
      <c r="A132" s="10"/>
      <c r="B132" s="10">
        <v>5171</v>
      </c>
      <c r="C132" s="11" t="s">
        <v>140</v>
      </c>
      <c r="D132" s="12">
        <v>30000</v>
      </c>
      <c r="E132" s="12">
        <v>3006</v>
      </c>
      <c r="F132" s="62">
        <v>30000</v>
      </c>
    </row>
    <row r="133" spans="1:6" s="6" customFormat="1" hidden="1" outlineLevel="1" x14ac:dyDescent="0.25">
      <c r="A133" s="10"/>
      <c r="B133" s="10">
        <v>6121</v>
      </c>
      <c r="C133" s="11" t="s">
        <v>143</v>
      </c>
      <c r="D133" s="12">
        <v>200000</v>
      </c>
      <c r="E133" s="12">
        <v>0</v>
      </c>
      <c r="F133" s="62">
        <v>200000</v>
      </c>
    </row>
    <row r="134" spans="1:6" s="6" customFormat="1" hidden="1" outlineLevel="1" x14ac:dyDescent="0.25">
      <c r="A134" s="10"/>
      <c r="B134" s="10"/>
      <c r="C134" s="11"/>
      <c r="D134" s="12"/>
      <c r="E134" s="12"/>
      <c r="F134" s="62"/>
    </row>
    <row r="135" spans="1:6" s="19" customFormat="1" collapsed="1" x14ac:dyDescent="0.25">
      <c r="A135" s="15">
        <v>3421</v>
      </c>
      <c r="B135" s="15"/>
      <c r="C135" s="16" t="s">
        <v>67</v>
      </c>
      <c r="D135" s="17">
        <f>SUM(D136:D141)</f>
        <v>900000</v>
      </c>
      <c r="E135" s="17">
        <f>SUM(E136:E141)</f>
        <v>140215</v>
      </c>
      <c r="F135" s="56">
        <f>SUM(F136:F142)</f>
        <v>306000</v>
      </c>
    </row>
    <row r="136" spans="1:6" s="6" customFormat="1" hidden="1" outlineLevel="1" x14ac:dyDescent="0.25">
      <c r="A136" s="10"/>
      <c r="B136" s="10">
        <v>6121</v>
      </c>
      <c r="C136" s="11" t="s">
        <v>160</v>
      </c>
      <c r="D136" s="12">
        <v>800000</v>
      </c>
      <c r="E136" s="12">
        <v>0</v>
      </c>
      <c r="F136" s="62">
        <v>200000</v>
      </c>
    </row>
    <row r="137" spans="1:6" s="6" customFormat="1" hidden="1" outlineLevel="1" x14ac:dyDescent="0.25">
      <c r="A137" s="10"/>
      <c r="B137" s="10">
        <v>6122</v>
      </c>
      <c r="C137" s="11" t="s">
        <v>198</v>
      </c>
      <c r="D137" s="12">
        <v>0</v>
      </c>
      <c r="E137" s="12">
        <v>103092</v>
      </c>
      <c r="F137" s="62">
        <v>0</v>
      </c>
    </row>
    <row r="138" spans="1:6" s="6" customFormat="1" hidden="1" outlineLevel="1" x14ac:dyDescent="0.25">
      <c r="A138" s="10"/>
      <c r="B138" s="10">
        <v>5139</v>
      </c>
      <c r="C138" s="11" t="s">
        <v>25</v>
      </c>
      <c r="D138" s="12">
        <v>0</v>
      </c>
      <c r="E138" s="12">
        <v>9653</v>
      </c>
      <c r="F138" s="62">
        <v>0</v>
      </c>
    </row>
    <row r="139" spans="1:6" s="6" customFormat="1" hidden="1" outlineLevel="1" x14ac:dyDescent="0.25">
      <c r="A139" s="10"/>
      <c r="B139" s="10">
        <v>5169</v>
      </c>
      <c r="C139" s="11" t="s">
        <v>148</v>
      </c>
      <c r="D139" s="12">
        <v>11000</v>
      </c>
      <c r="E139" s="12">
        <v>8470</v>
      </c>
      <c r="F139" s="62">
        <v>11000</v>
      </c>
    </row>
    <row r="140" spans="1:6" s="6" customFormat="1" hidden="1" outlineLevel="1" x14ac:dyDescent="0.25">
      <c r="A140" s="10"/>
      <c r="B140" s="10">
        <v>5171</v>
      </c>
      <c r="C140" s="11" t="s">
        <v>23</v>
      </c>
      <c r="D140" s="12">
        <v>70000</v>
      </c>
      <c r="E140" s="12">
        <v>0</v>
      </c>
      <c r="F140" s="62">
        <v>70000</v>
      </c>
    </row>
    <row r="141" spans="1:6" s="6" customFormat="1" hidden="1" outlineLevel="1" x14ac:dyDescent="0.25">
      <c r="A141" s="10"/>
      <c r="B141" s="10">
        <v>5222</v>
      </c>
      <c r="C141" s="11" t="s">
        <v>135</v>
      </c>
      <c r="D141" s="12">
        <v>19000</v>
      </c>
      <c r="E141" s="38">
        <v>19000</v>
      </c>
      <c r="F141" s="62">
        <v>25000</v>
      </c>
    </row>
    <row r="142" spans="1:6" s="6" customFormat="1" hidden="1" outlineLevel="1" x14ac:dyDescent="0.25">
      <c r="A142" s="10"/>
      <c r="B142" s="10"/>
      <c r="C142" s="11"/>
      <c r="D142" s="12"/>
      <c r="E142" s="38"/>
      <c r="F142" s="62"/>
    </row>
    <row r="143" spans="1:6" s="22" customFormat="1" collapsed="1" x14ac:dyDescent="0.25">
      <c r="A143" s="15">
        <v>3429</v>
      </c>
      <c r="B143" s="15"/>
      <c r="C143" s="16" t="s">
        <v>221</v>
      </c>
      <c r="D143" s="17">
        <f>SUM(D144:D151)</f>
        <v>170000</v>
      </c>
      <c r="E143" s="17">
        <f>SUM(E144:E152)</f>
        <v>117524</v>
      </c>
      <c r="F143" s="18">
        <v>180000</v>
      </c>
    </row>
    <row r="144" spans="1:6" s="22" customFormat="1" hidden="1" outlineLevel="1" x14ac:dyDescent="0.25">
      <c r="A144" s="21"/>
      <c r="B144" s="21">
        <v>5021</v>
      </c>
      <c r="C144" s="23" t="s">
        <v>90</v>
      </c>
      <c r="D144" s="24">
        <v>35000</v>
      </c>
      <c r="E144" s="24">
        <v>40500</v>
      </c>
      <c r="F144" s="105">
        <v>45000</v>
      </c>
    </row>
    <row r="145" spans="1:6" s="22" customFormat="1" hidden="1" outlineLevel="1" x14ac:dyDescent="0.25">
      <c r="A145" s="21"/>
      <c r="B145" s="21">
        <v>5137</v>
      </c>
      <c r="C145" s="23" t="s">
        <v>186</v>
      </c>
      <c r="D145" s="24">
        <v>0</v>
      </c>
      <c r="E145" s="24">
        <v>8846</v>
      </c>
      <c r="F145" s="105">
        <v>0</v>
      </c>
    </row>
    <row r="146" spans="1:6" s="22" customFormat="1" hidden="1" outlineLevel="1" x14ac:dyDescent="0.25">
      <c r="A146" s="21"/>
      <c r="B146" s="21">
        <v>5139</v>
      </c>
      <c r="C146" s="23" t="s">
        <v>25</v>
      </c>
      <c r="D146" s="24">
        <v>20000</v>
      </c>
      <c r="E146" s="24">
        <v>4939</v>
      </c>
      <c r="F146" s="105">
        <v>20000</v>
      </c>
    </row>
    <row r="147" spans="1:6" s="22" customFormat="1" hidden="1" outlineLevel="1" x14ac:dyDescent="0.25">
      <c r="A147" s="21"/>
      <c r="B147" s="21">
        <v>5154</v>
      </c>
      <c r="C147" s="23" t="s">
        <v>199</v>
      </c>
      <c r="D147" s="24">
        <v>15000</v>
      </c>
      <c r="E147" s="24">
        <v>13556</v>
      </c>
      <c r="F147" s="105">
        <v>15000</v>
      </c>
    </row>
    <row r="148" spans="1:6" s="22" customFormat="1" hidden="1" outlineLevel="1" x14ac:dyDescent="0.25">
      <c r="A148" s="21"/>
      <c r="B148" s="21">
        <v>5169</v>
      </c>
      <c r="C148" s="23" t="s">
        <v>39</v>
      </c>
      <c r="D148" s="24">
        <v>50000</v>
      </c>
      <c r="E148" s="24">
        <v>34123</v>
      </c>
      <c r="F148" s="105">
        <v>50000</v>
      </c>
    </row>
    <row r="149" spans="1:6" s="22" customFormat="1" hidden="1" outlineLevel="1" x14ac:dyDescent="0.25">
      <c r="A149" s="21"/>
      <c r="B149" s="21">
        <v>5171</v>
      </c>
      <c r="C149" s="23" t="s">
        <v>82</v>
      </c>
      <c r="D149" s="24">
        <v>30000</v>
      </c>
      <c r="E149" s="38">
        <v>0</v>
      </c>
      <c r="F149" s="105">
        <v>30000</v>
      </c>
    </row>
    <row r="150" spans="1:6" s="22" customFormat="1" hidden="1" outlineLevel="1" x14ac:dyDescent="0.25">
      <c r="A150" s="21"/>
      <c r="B150" s="21">
        <v>5194</v>
      </c>
      <c r="C150" s="23" t="s">
        <v>200</v>
      </c>
      <c r="D150" s="24">
        <v>0</v>
      </c>
      <c r="E150" s="38">
        <v>15560</v>
      </c>
      <c r="F150" s="105">
        <v>0</v>
      </c>
    </row>
    <row r="151" spans="1:6" s="22" customFormat="1" hidden="1" outlineLevel="1" x14ac:dyDescent="0.25">
      <c r="A151" s="21"/>
      <c r="B151" s="21">
        <v>5229</v>
      </c>
      <c r="C151" s="23" t="s">
        <v>201</v>
      </c>
      <c r="D151" s="24">
        <v>20000</v>
      </c>
      <c r="E151" s="38">
        <v>0</v>
      </c>
      <c r="F151" s="105">
        <v>0</v>
      </c>
    </row>
    <row r="152" spans="1:6" s="6" customFormat="1" hidden="1" outlineLevel="1" x14ac:dyDescent="0.25">
      <c r="A152" s="10"/>
      <c r="B152" s="10"/>
      <c r="C152" s="11"/>
      <c r="D152" s="12"/>
      <c r="E152" s="38"/>
      <c r="F152" s="62"/>
    </row>
    <row r="153" spans="1:6" s="19" customFormat="1" collapsed="1" x14ac:dyDescent="0.25">
      <c r="A153" s="15">
        <v>3613</v>
      </c>
      <c r="B153" s="15"/>
      <c r="C153" s="16" t="s">
        <v>68</v>
      </c>
      <c r="D153" s="17">
        <f>SUM(D154:D161)</f>
        <v>450000</v>
      </c>
      <c r="E153" s="17">
        <f>SUM(E154:E161)</f>
        <v>414972</v>
      </c>
      <c r="F153" s="56">
        <f>SUM(F154:F161)</f>
        <v>750000</v>
      </c>
    </row>
    <row r="154" spans="1:6" s="6" customFormat="1" hidden="1" outlineLevel="1" x14ac:dyDescent="0.25">
      <c r="A154" s="10"/>
      <c r="B154" s="10">
        <v>5139</v>
      </c>
      <c r="C154" s="11" t="s">
        <v>25</v>
      </c>
      <c r="D154" s="12">
        <v>0</v>
      </c>
      <c r="E154" s="12">
        <v>18418</v>
      </c>
      <c r="F154" s="62">
        <v>0</v>
      </c>
    </row>
    <row r="155" spans="1:6" s="6" customFormat="1" hidden="1" outlineLevel="1" x14ac:dyDescent="0.25">
      <c r="A155" s="10"/>
      <c r="B155" s="10">
        <v>5151</v>
      </c>
      <c r="C155" s="11" t="s">
        <v>202</v>
      </c>
      <c r="D155" s="12">
        <v>0</v>
      </c>
      <c r="E155" s="12">
        <v>5321</v>
      </c>
      <c r="F155" s="62">
        <v>0</v>
      </c>
    </row>
    <row r="156" spans="1:6" s="6" customFormat="1" hidden="1" outlineLevel="1" x14ac:dyDescent="0.25">
      <c r="A156" s="10"/>
      <c r="B156" s="10">
        <v>5153</v>
      </c>
      <c r="C156" s="11" t="s">
        <v>203</v>
      </c>
      <c r="D156" s="12">
        <v>0</v>
      </c>
      <c r="E156" s="12">
        <v>48001</v>
      </c>
      <c r="F156" s="62">
        <v>0</v>
      </c>
    </row>
    <row r="157" spans="1:6" s="6" customFormat="1" hidden="1" outlineLevel="1" x14ac:dyDescent="0.25">
      <c r="A157" s="10"/>
      <c r="B157" s="10">
        <v>5154</v>
      </c>
      <c r="C157" s="11" t="s">
        <v>199</v>
      </c>
      <c r="D157" s="12">
        <v>0</v>
      </c>
      <c r="E157" s="12">
        <v>3490</v>
      </c>
      <c r="F157" s="62">
        <v>0</v>
      </c>
    </row>
    <row r="158" spans="1:6" s="6" customFormat="1" hidden="1" outlineLevel="1" x14ac:dyDescent="0.25">
      <c r="A158" s="10"/>
      <c r="B158" s="10">
        <v>5169</v>
      </c>
      <c r="C158" s="11" t="s">
        <v>39</v>
      </c>
      <c r="D158" s="12">
        <v>150000</v>
      </c>
      <c r="E158" s="12">
        <v>2287</v>
      </c>
      <c r="F158" s="62">
        <v>150000</v>
      </c>
    </row>
    <row r="159" spans="1:6" s="6" customFormat="1" hidden="1" outlineLevel="1" x14ac:dyDescent="0.25">
      <c r="A159" s="10"/>
      <c r="B159" s="10">
        <v>5171</v>
      </c>
      <c r="C159" s="11" t="s">
        <v>161</v>
      </c>
      <c r="D159" s="12">
        <v>300000</v>
      </c>
      <c r="E159" s="12">
        <v>337455</v>
      </c>
      <c r="F159" s="62">
        <v>100000</v>
      </c>
    </row>
    <row r="160" spans="1:6" s="6" customFormat="1" hidden="1" outlineLevel="1" x14ac:dyDescent="0.25">
      <c r="A160" s="10"/>
      <c r="B160" s="10">
        <v>6121</v>
      </c>
      <c r="C160" s="11" t="s">
        <v>217</v>
      </c>
      <c r="D160" s="12">
        <v>0</v>
      </c>
      <c r="E160" s="12">
        <v>0</v>
      </c>
      <c r="F160" s="62">
        <v>500000</v>
      </c>
    </row>
    <row r="161" spans="1:6" s="6" customFormat="1" hidden="1" outlineLevel="1" x14ac:dyDescent="0.25">
      <c r="A161" s="10"/>
      <c r="B161" s="10"/>
      <c r="C161" s="11"/>
      <c r="D161" s="12"/>
      <c r="E161" s="12"/>
      <c r="F161" s="62"/>
    </row>
    <row r="162" spans="1:6" s="19" customFormat="1" collapsed="1" x14ac:dyDescent="0.25">
      <c r="A162" s="15">
        <v>3631</v>
      </c>
      <c r="B162" s="15"/>
      <c r="C162" s="16" t="s">
        <v>70</v>
      </c>
      <c r="D162" s="17">
        <f>SUM(D163:D167)</f>
        <v>1000000</v>
      </c>
      <c r="E162" s="17">
        <f>SUM(E163:E167)</f>
        <v>738817.5</v>
      </c>
      <c r="F162" s="56">
        <f>SUM(F163:F167)</f>
        <v>800000</v>
      </c>
    </row>
    <row r="163" spans="1:6" s="6" customFormat="1" hidden="1" outlineLevel="1" x14ac:dyDescent="0.25">
      <c r="A163" s="10"/>
      <c r="B163" s="10">
        <v>5139</v>
      </c>
      <c r="C163" s="11" t="s">
        <v>25</v>
      </c>
      <c r="D163" s="12">
        <v>0</v>
      </c>
      <c r="E163" s="12">
        <v>1124</v>
      </c>
      <c r="F163" s="62">
        <v>0</v>
      </c>
    </row>
    <row r="164" spans="1:6" s="6" customFormat="1" hidden="1" outlineLevel="1" x14ac:dyDescent="0.25">
      <c r="A164" s="10"/>
      <c r="B164" s="10">
        <v>5154</v>
      </c>
      <c r="C164" s="11" t="s">
        <v>58</v>
      </c>
      <c r="D164" s="12">
        <v>400000</v>
      </c>
      <c r="E164" s="12">
        <v>300745</v>
      </c>
      <c r="F164" s="62">
        <v>350000</v>
      </c>
    </row>
    <row r="165" spans="1:6" s="6" customFormat="1" hidden="1" outlineLevel="1" x14ac:dyDescent="0.25">
      <c r="A165" s="10"/>
      <c r="B165" s="10">
        <v>5171</v>
      </c>
      <c r="C165" s="11" t="s">
        <v>23</v>
      </c>
      <c r="D165" s="12">
        <v>150000</v>
      </c>
      <c r="E165" s="12">
        <v>122500</v>
      </c>
      <c r="F165" s="62">
        <v>150000</v>
      </c>
    </row>
    <row r="166" spans="1:6" s="6" customFormat="1" hidden="1" outlineLevel="1" x14ac:dyDescent="0.25">
      <c r="A166" s="10"/>
      <c r="B166" s="10">
        <v>6121</v>
      </c>
      <c r="C166" s="11" t="s">
        <v>162</v>
      </c>
      <c r="D166" s="12">
        <v>450000</v>
      </c>
      <c r="E166" s="12">
        <v>314448.5</v>
      </c>
      <c r="F166" s="62">
        <v>300000</v>
      </c>
    </row>
    <row r="167" spans="1:6" s="6" customFormat="1" hidden="1" outlineLevel="1" x14ac:dyDescent="0.25">
      <c r="A167" s="10"/>
      <c r="B167" s="10" t="s">
        <v>0</v>
      </c>
      <c r="C167" s="11" t="s">
        <v>0</v>
      </c>
      <c r="D167" s="12"/>
      <c r="E167" s="12"/>
      <c r="F167" s="62"/>
    </row>
    <row r="168" spans="1:6" s="19" customFormat="1" collapsed="1" x14ac:dyDescent="0.25">
      <c r="A168" s="15">
        <v>3632</v>
      </c>
      <c r="B168" s="15"/>
      <c r="C168" s="16" t="s">
        <v>141</v>
      </c>
      <c r="D168" s="17">
        <f t="shared" ref="D168:F168" si="6">SUM(D169:D175)</f>
        <v>200000</v>
      </c>
      <c r="E168" s="17">
        <f t="shared" si="6"/>
        <v>419876</v>
      </c>
      <c r="F168" s="56">
        <f t="shared" si="6"/>
        <v>350000</v>
      </c>
    </row>
    <row r="169" spans="1:6" s="6" customFormat="1" hidden="1" outlineLevel="1" x14ac:dyDescent="0.25">
      <c r="A169" s="10"/>
      <c r="B169" s="10">
        <v>5021</v>
      </c>
      <c r="C169" s="11" t="s">
        <v>32</v>
      </c>
      <c r="D169" s="12">
        <v>70000</v>
      </c>
      <c r="E169" s="12">
        <v>57000</v>
      </c>
      <c r="F169" s="62">
        <v>70000</v>
      </c>
    </row>
    <row r="170" spans="1:6" s="6" customFormat="1" hidden="1" outlineLevel="1" x14ac:dyDescent="0.25">
      <c r="A170" s="10"/>
      <c r="B170" s="10">
        <v>5139</v>
      </c>
      <c r="C170" s="11" t="s">
        <v>21</v>
      </c>
      <c r="D170" s="12">
        <v>10000</v>
      </c>
      <c r="E170" s="12">
        <v>983</v>
      </c>
      <c r="F170" s="62">
        <v>10000</v>
      </c>
    </row>
    <row r="171" spans="1:6" s="6" customFormat="1" hidden="1" outlineLevel="1" x14ac:dyDescent="0.25">
      <c r="A171" s="10"/>
      <c r="B171" s="10">
        <v>5151</v>
      </c>
      <c r="C171" s="11" t="s">
        <v>35</v>
      </c>
      <c r="D171" s="12">
        <v>5000</v>
      </c>
      <c r="E171" s="12">
        <v>910</v>
      </c>
      <c r="F171" s="62">
        <v>5000</v>
      </c>
    </row>
    <row r="172" spans="1:6" s="6" customFormat="1" hidden="1" outlineLevel="1" x14ac:dyDescent="0.25">
      <c r="A172" s="10"/>
      <c r="B172" s="10">
        <v>5169</v>
      </c>
      <c r="C172" s="11" t="s">
        <v>132</v>
      </c>
      <c r="D172" s="12">
        <v>105000</v>
      </c>
      <c r="E172" s="12">
        <v>0</v>
      </c>
      <c r="F172" s="62">
        <v>255000</v>
      </c>
    </row>
    <row r="173" spans="1:6" s="6" customFormat="1" hidden="1" outlineLevel="1" x14ac:dyDescent="0.25">
      <c r="A173" s="10"/>
      <c r="B173" s="10">
        <v>5171</v>
      </c>
      <c r="C173" s="11" t="s">
        <v>145</v>
      </c>
      <c r="D173" s="12">
        <v>10000</v>
      </c>
      <c r="E173" s="12">
        <v>0</v>
      </c>
      <c r="F173" s="62">
        <v>10000</v>
      </c>
    </row>
    <row r="174" spans="1:6" s="6" customFormat="1" hidden="1" outlineLevel="1" x14ac:dyDescent="0.25">
      <c r="A174" s="10"/>
      <c r="B174" s="10">
        <v>6121</v>
      </c>
      <c r="C174" s="11" t="s">
        <v>72</v>
      </c>
      <c r="D174" s="12">
        <v>0</v>
      </c>
      <c r="E174" s="12">
        <v>360983</v>
      </c>
      <c r="F174" s="62">
        <v>0</v>
      </c>
    </row>
    <row r="175" spans="1:6" s="6" customFormat="1" hidden="1" outlineLevel="1" x14ac:dyDescent="0.25">
      <c r="A175" s="10"/>
      <c r="B175" s="10" t="s">
        <v>0</v>
      </c>
      <c r="C175" s="11" t="s">
        <v>0</v>
      </c>
      <c r="D175" s="12"/>
      <c r="E175" s="12"/>
      <c r="F175" s="62"/>
    </row>
    <row r="176" spans="1:6" s="19" customFormat="1" collapsed="1" x14ac:dyDescent="0.25">
      <c r="A176" s="15">
        <v>3633</v>
      </c>
      <c r="B176" s="15"/>
      <c r="C176" s="16" t="s">
        <v>73</v>
      </c>
      <c r="D176" s="17">
        <f t="shared" ref="D176:F176" si="7">SUM(D177:D179)</f>
        <v>100000</v>
      </c>
      <c r="E176" s="17">
        <f t="shared" si="7"/>
        <v>145</v>
      </c>
      <c r="F176" s="56">
        <f t="shared" si="7"/>
        <v>20000</v>
      </c>
    </row>
    <row r="177" spans="1:6" s="6" customFormat="1" hidden="1" outlineLevel="1" x14ac:dyDescent="0.25">
      <c r="A177" s="10"/>
      <c r="B177" s="10">
        <v>5169</v>
      </c>
      <c r="C177" s="11" t="s">
        <v>39</v>
      </c>
      <c r="D177" s="12">
        <v>0</v>
      </c>
      <c r="E177" s="12">
        <v>145</v>
      </c>
      <c r="F177" s="62">
        <v>0</v>
      </c>
    </row>
    <row r="178" spans="1:6" s="6" customFormat="1" hidden="1" outlineLevel="1" x14ac:dyDescent="0.25">
      <c r="A178" s="10"/>
      <c r="B178" s="10">
        <v>5171</v>
      </c>
      <c r="C178" s="11" t="s">
        <v>82</v>
      </c>
      <c r="D178" s="12">
        <v>100000</v>
      </c>
      <c r="E178" s="12">
        <v>0</v>
      </c>
      <c r="F178" s="62">
        <v>20000</v>
      </c>
    </row>
    <row r="179" spans="1:6" s="6" customFormat="1" hidden="1" outlineLevel="1" x14ac:dyDescent="0.25">
      <c r="A179" s="10"/>
      <c r="B179" s="10" t="s">
        <v>0</v>
      </c>
      <c r="C179" s="11" t="s">
        <v>0</v>
      </c>
      <c r="D179" s="12"/>
      <c r="E179" s="12"/>
      <c r="F179" s="62"/>
    </row>
    <row r="180" spans="1:6" s="19" customFormat="1" collapsed="1" x14ac:dyDescent="0.25">
      <c r="A180" s="15">
        <v>3635</v>
      </c>
      <c r="B180" s="15"/>
      <c r="C180" s="16" t="s">
        <v>74</v>
      </c>
      <c r="D180" s="17">
        <f>SUM(D181:D183)</f>
        <v>130000</v>
      </c>
      <c r="E180" s="17">
        <f>SUM(E181:E183)</f>
        <v>0</v>
      </c>
      <c r="F180" s="56">
        <f>SUM(F181:F183)</f>
        <v>130000</v>
      </c>
    </row>
    <row r="181" spans="1:6" s="6" customFormat="1" hidden="1" outlineLevel="1" x14ac:dyDescent="0.25">
      <c r="A181" s="10"/>
      <c r="B181" s="10">
        <v>6119</v>
      </c>
      <c r="C181" s="11" t="s">
        <v>75</v>
      </c>
      <c r="D181" s="12">
        <v>100000</v>
      </c>
      <c r="E181" s="12">
        <v>0</v>
      </c>
      <c r="F181" s="62">
        <v>100000</v>
      </c>
    </row>
    <row r="182" spans="1:6" s="6" customFormat="1" hidden="1" outlineLevel="1" x14ac:dyDescent="0.25">
      <c r="A182" s="10"/>
      <c r="B182" s="10">
        <v>5021</v>
      </c>
      <c r="C182" s="11" t="s">
        <v>32</v>
      </c>
      <c r="D182" s="12">
        <v>30000</v>
      </c>
      <c r="E182" s="12">
        <v>0</v>
      </c>
      <c r="F182" s="62">
        <v>30000</v>
      </c>
    </row>
    <row r="183" spans="1:6" s="6" customFormat="1" hidden="1" outlineLevel="1" x14ac:dyDescent="0.25">
      <c r="A183" s="10"/>
      <c r="B183" s="10"/>
      <c r="C183" s="11"/>
      <c r="D183" s="12"/>
      <c r="E183" s="12"/>
      <c r="F183" s="62"/>
    </row>
    <row r="184" spans="1:6" s="19" customFormat="1" collapsed="1" x14ac:dyDescent="0.25">
      <c r="A184" s="15">
        <v>3636</v>
      </c>
      <c r="B184" s="15"/>
      <c r="C184" s="16" t="s">
        <v>155</v>
      </c>
      <c r="D184" s="17">
        <f>SUM(D185:D186)</f>
        <v>37700</v>
      </c>
      <c r="E184" s="17">
        <f>SUM(E185:E186)</f>
        <v>37695</v>
      </c>
      <c r="F184" s="56">
        <f>SUM(F185:F186)</f>
        <v>39300</v>
      </c>
    </row>
    <row r="185" spans="1:6" s="6" customFormat="1" hidden="1" outlineLevel="1" x14ac:dyDescent="0.25">
      <c r="A185" s="54"/>
      <c r="B185" s="57">
        <v>5329</v>
      </c>
      <c r="C185" s="58" t="s">
        <v>204</v>
      </c>
      <c r="D185" s="55">
        <v>37700</v>
      </c>
      <c r="E185" s="55">
        <v>37695</v>
      </c>
      <c r="F185" s="62">
        <v>39300</v>
      </c>
    </row>
    <row r="186" spans="1:6" s="6" customFormat="1" hidden="1" outlineLevel="1" x14ac:dyDescent="0.25">
      <c r="A186" s="10"/>
      <c r="B186" s="10"/>
      <c r="C186" s="11" t="s">
        <v>0</v>
      </c>
      <c r="D186" s="12"/>
      <c r="E186" s="12"/>
      <c r="F186" s="62"/>
    </row>
    <row r="187" spans="1:6" s="19" customFormat="1" collapsed="1" x14ac:dyDescent="0.25">
      <c r="A187" s="15">
        <v>3639</v>
      </c>
      <c r="B187" s="15"/>
      <c r="C187" s="16" t="s">
        <v>76</v>
      </c>
      <c r="D187" s="17">
        <f>SUM(D188:D197)</f>
        <v>500200</v>
      </c>
      <c r="E187" s="17">
        <f>SUM(E188:E197)</f>
        <v>336132.3</v>
      </c>
      <c r="F187" s="56">
        <f>SUM(F188:F198)</f>
        <v>391200</v>
      </c>
    </row>
    <row r="188" spans="1:6" s="6" customFormat="1" hidden="1" outlineLevel="1" x14ac:dyDescent="0.25">
      <c r="A188" s="10"/>
      <c r="B188" s="10">
        <v>5137</v>
      </c>
      <c r="C188" s="11" t="s">
        <v>186</v>
      </c>
      <c r="D188" s="12">
        <v>0</v>
      </c>
      <c r="E188" s="12">
        <v>6776</v>
      </c>
      <c r="F188" s="62">
        <v>0</v>
      </c>
    </row>
    <row r="189" spans="1:6" s="6" customFormat="1" hidden="1" outlineLevel="1" x14ac:dyDescent="0.25">
      <c r="A189" s="10"/>
      <c r="B189" s="10">
        <v>5139</v>
      </c>
      <c r="C189" s="11" t="s">
        <v>79</v>
      </c>
      <c r="D189" s="12">
        <v>40000</v>
      </c>
      <c r="E189" s="12">
        <v>247</v>
      </c>
      <c r="F189" s="62">
        <v>20000</v>
      </c>
    </row>
    <row r="190" spans="1:6" s="6" customFormat="1" hidden="1" outlineLevel="1" x14ac:dyDescent="0.25">
      <c r="A190" s="10"/>
      <c r="B190" s="10">
        <v>5154</v>
      </c>
      <c r="C190" s="11" t="s">
        <v>199</v>
      </c>
      <c r="D190" s="12">
        <v>0</v>
      </c>
      <c r="E190" s="12">
        <v>1672</v>
      </c>
      <c r="F190" s="62">
        <v>0</v>
      </c>
    </row>
    <row r="191" spans="1:6" s="6" customFormat="1" hidden="1" outlineLevel="1" x14ac:dyDescent="0.25">
      <c r="A191" s="10"/>
      <c r="B191" s="10">
        <v>5156</v>
      </c>
      <c r="C191" s="11" t="s">
        <v>80</v>
      </c>
      <c r="D191" s="12">
        <v>25000</v>
      </c>
      <c r="E191" s="12">
        <v>16476</v>
      </c>
      <c r="F191" s="62">
        <v>25000</v>
      </c>
    </row>
    <row r="192" spans="1:6" s="6" customFormat="1" hidden="1" outlineLevel="1" x14ac:dyDescent="0.25">
      <c r="A192" s="10"/>
      <c r="B192" s="10">
        <v>5166</v>
      </c>
      <c r="C192" s="11" t="s">
        <v>81</v>
      </c>
      <c r="D192" s="12">
        <v>20000</v>
      </c>
      <c r="E192" s="12">
        <v>4500</v>
      </c>
      <c r="F192" s="62">
        <v>10000</v>
      </c>
    </row>
    <row r="193" spans="1:6" s="6" customFormat="1" hidden="1" outlineLevel="1" x14ac:dyDescent="0.25">
      <c r="A193" s="10"/>
      <c r="B193" s="10">
        <v>5169</v>
      </c>
      <c r="C193" s="11" t="s">
        <v>66</v>
      </c>
      <c r="D193" s="12">
        <v>180000</v>
      </c>
      <c r="E193" s="12">
        <v>95841.3</v>
      </c>
      <c r="F193" s="62">
        <v>100000</v>
      </c>
    </row>
    <row r="194" spans="1:6" s="6" customFormat="1" hidden="1" outlineLevel="1" x14ac:dyDescent="0.25">
      <c r="A194" s="10"/>
      <c r="B194" s="10">
        <v>5171</v>
      </c>
      <c r="C194" s="11" t="s">
        <v>82</v>
      </c>
      <c r="D194" s="12">
        <v>60000</v>
      </c>
      <c r="E194" s="12">
        <v>7870</v>
      </c>
      <c r="F194" s="62">
        <v>60000</v>
      </c>
    </row>
    <row r="195" spans="1:6" s="6" customFormat="1" hidden="1" outlineLevel="1" x14ac:dyDescent="0.25">
      <c r="A195" s="10"/>
      <c r="B195" s="10">
        <v>5179</v>
      </c>
      <c r="C195" s="11" t="s">
        <v>205</v>
      </c>
      <c r="D195" s="12">
        <v>0</v>
      </c>
      <c r="E195" s="12">
        <v>1500</v>
      </c>
      <c r="F195" s="62">
        <v>0</v>
      </c>
    </row>
    <row r="196" spans="1:6" s="6" customFormat="1" hidden="1" outlineLevel="1" x14ac:dyDescent="0.25">
      <c r="A196" s="10"/>
      <c r="B196" s="10">
        <v>5362</v>
      </c>
      <c r="C196" s="11" t="s">
        <v>83</v>
      </c>
      <c r="D196" s="12">
        <v>150000</v>
      </c>
      <c r="E196" s="12">
        <v>176120</v>
      </c>
      <c r="F196" s="62">
        <v>150000</v>
      </c>
    </row>
    <row r="197" spans="1:6" s="6" customFormat="1" hidden="1" outlineLevel="1" x14ac:dyDescent="0.25">
      <c r="A197" s="10"/>
      <c r="B197" s="10">
        <v>5221</v>
      </c>
      <c r="C197" s="11" t="s">
        <v>206</v>
      </c>
      <c r="D197" s="12">
        <v>25200</v>
      </c>
      <c r="E197" s="24">
        <v>25130</v>
      </c>
      <c r="F197" s="62">
        <v>26200</v>
      </c>
    </row>
    <row r="198" spans="1:6" s="6" customFormat="1" hidden="1" outlineLevel="1" x14ac:dyDescent="0.25">
      <c r="A198" s="10"/>
      <c r="B198" s="10"/>
      <c r="C198" s="11"/>
      <c r="D198" s="12"/>
      <c r="E198" s="12"/>
      <c r="F198" s="62"/>
    </row>
    <row r="199" spans="1:6" s="22" customFormat="1" collapsed="1" x14ac:dyDescent="0.25">
      <c r="A199" s="15">
        <v>3721</v>
      </c>
      <c r="B199" s="15"/>
      <c r="C199" s="16" t="s">
        <v>84</v>
      </c>
      <c r="D199" s="17">
        <f>SUM(D200)</f>
        <v>30000</v>
      </c>
      <c r="E199" s="17">
        <f>SUM(E200)</f>
        <v>22170</v>
      </c>
      <c r="F199" s="56">
        <f>SUM(F200:F201)</f>
        <v>30000</v>
      </c>
    </row>
    <row r="200" spans="1:6" s="6" customFormat="1" hidden="1" outlineLevel="1" x14ac:dyDescent="0.25">
      <c r="A200" s="40"/>
      <c r="B200" s="10">
        <v>5169</v>
      </c>
      <c r="C200" s="11" t="s">
        <v>85</v>
      </c>
      <c r="D200" s="39">
        <v>30000</v>
      </c>
      <c r="E200" s="12">
        <v>22170</v>
      </c>
      <c r="F200" s="62">
        <v>30000</v>
      </c>
    </row>
    <row r="201" spans="1:6" s="6" customFormat="1" hidden="1" outlineLevel="1" x14ac:dyDescent="0.25">
      <c r="A201" s="10"/>
      <c r="B201" s="10"/>
      <c r="C201" s="11"/>
      <c r="D201" s="12"/>
      <c r="E201" s="12"/>
      <c r="F201" s="62"/>
    </row>
    <row r="202" spans="1:6" s="22" customFormat="1" collapsed="1" x14ac:dyDescent="0.25">
      <c r="A202" s="15">
        <v>3722</v>
      </c>
      <c r="B202" s="15"/>
      <c r="C202" s="16" t="s">
        <v>86</v>
      </c>
      <c r="D202" s="17">
        <f t="shared" ref="D202:F202" si="8">SUM(D203:D204)</f>
        <v>1200000</v>
      </c>
      <c r="E202" s="17">
        <f t="shared" si="8"/>
        <v>1013618</v>
      </c>
      <c r="F202" s="56">
        <f t="shared" si="8"/>
        <v>1200000</v>
      </c>
    </row>
    <row r="203" spans="1:6" s="6" customFormat="1" hidden="1" outlineLevel="1" x14ac:dyDescent="0.25">
      <c r="A203" s="10"/>
      <c r="B203" s="10">
        <v>5169</v>
      </c>
      <c r="C203" s="11" t="s">
        <v>16</v>
      </c>
      <c r="D203" s="12">
        <v>1200000</v>
      </c>
      <c r="E203" s="12">
        <v>1013618</v>
      </c>
      <c r="F203" s="62">
        <v>1200000</v>
      </c>
    </row>
    <row r="204" spans="1:6" s="6" customFormat="1" hidden="1" outlineLevel="1" x14ac:dyDescent="0.25">
      <c r="A204" s="10"/>
      <c r="B204" s="10"/>
      <c r="C204" s="11"/>
      <c r="D204" s="12"/>
      <c r="E204" s="12"/>
      <c r="F204" s="62"/>
    </row>
    <row r="205" spans="1:6" s="22" customFormat="1" collapsed="1" x14ac:dyDescent="0.25">
      <c r="A205" s="15">
        <v>3745</v>
      </c>
      <c r="B205" s="15"/>
      <c r="C205" s="16" t="s">
        <v>89</v>
      </c>
      <c r="D205" s="17">
        <f>SUM(D206:D212)</f>
        <v>920000</v>
      </c>
      <c r="E205" s="17">
        <f>SUM(E206:E212)</f>
        <v>446272</v>
      </c>
      <c r="F205" s="56">
        <f>SUM(F206:F213)</f>
        <v>820000</v>
      </c>
    </row>
    <row r="206" spans="1:6" s="6" customFormat="1" hidden="1" outlineLevel="1" x14ac:dyDescent="0.25">
      <c r="A206" s="21"/>
      <c r="B206" s="21">
        <v>5021</v>
      </c>
      <c r="C206" s="11" t="s">
        <v>90</v>
      </c>
      <c r="D206" s="24">
        <v>120000</v>
      </c>
      <c r="E206" s="24">
        <v>123700</v>
      </c>
      <c r="F206" s="62">
        <v>130000</v>
      </c>
    </row>
    <row r="207" spans="1:6" s="6" customFormat="1" hidden="1" outlineLevel="1" x14ac:dyDescent="0.25">
      <c r="A207" s="10"/>
      <c r="B207" s="10">
        <v>5139</v>
      </c>
      <c r="C207" s="11" t="s">
        <v>21</v>
      </c>
      <c r="D207" s="12">
        <v>560000</v>
      </c>
      <c r="E207" s="12">
        <v>82210</v>
      </c>
      <c r="F207" s="62">
        <v>385000</v>
      </c>
    </row>
    <row r="208" spans="1:6" s="6" customFormat="1" hidden="1" outlineLevel="1" x14ac:dyDescent="0.25">
      <c r="A208" s="10"/>
      <c r="B208" s="10">
        <v>5156</v>
      </c>
      <c r="C208" s="11" t="s">
        <v>91</v>
      </c>
      <c r="D208" s="12">
        <v>65000</v>
      </c>
      <c r="E208" s="12">
        <v>40530</v>
      </c>
      <c r="F208" s="62">
        <v>65000</v>
      </c>
    </row>
    <row r="209" spans="1:6" s="6" customFormat="1" hidden="1" outlineLevel="1" x14ac:dyDescent="0.25">
      <c r="A209" s="10"/>
      <c r="B209" s="10">
        <v>5169</v>
      </c>
      <c r="C209" s="11" t="s">
        <v>16</v>
      </c>
      <c r="D209" s="12">
        <v>50000</v>
      </c>
      <c r="E209" s="12">
        <v>146017</v>
      </c>
      <c r="F209" s="62">
        <v>150000</v>
      </c>
    </row>
    <row r="210" spans="1:6" s="6" customFormat="1" hidden="1" outlineLevel="1" x14ac:dyDescent="0.25">
      <c r="A210" s="10"/>
      <c r="B210" s="10">
        <v>5171</v>
      </c>
      <c r="C210" s="11" t="s">
        <v>23</v>
      </c>
      <c r="D210" s="12">
        <v>65000</v>
      </c>
      <c r="E210" s="12">
        <v>23823</v>
      </c>
      <c r="F210" s="62">
        <v>30000</v>
      </c>
    </row>
    <row r="211" spans="1:6" s="6" customFormat="1" hidden="1" outlineLevel="1" x14ac:dyDescent="0.25">
      <c r="A211" s="10"/>
      <c r="B211" s="10">
        <v>5137</v>
      </c>
      <c r="C211" s="11" t="s">
        <v>47</v>
      </c>
      <c r="D211" s="12">
        <v>60000</v>
      </c>
      <c r="E211" s="12">
        <v>25992</v>
      </c>
      <c r="F211" s="62">
        <v>60000</v>
      </c>
    </row>
    <row r="212" spans="1:6" s="6" customFormat="1" hidden="1" outlineLevel="1" x14ac:dyDescent="0.25">
      <c r="A212" s="10"/>
      <c r="B212" s="10">
        <v>5192</v>
      </c>
      <c r="C212" s="11" t="s">
        <v>207</v>
      </c>
      <c r="D212" s="12">
        <v>0</v>
      </c>
      <c r="E212" s="12">
        <v>4000</v>
      </c>
      <c r="F212" s="62">
        <v>0</v>
      </c>
    </row>
    <row r="213" spans="1:6" s="6" customFormat="1" hidden="1" outlineLevel="1" x14ac:dyDescent="0.25">
      <c r="A213" s="76"/>
      <c r="B213" s="76"/>
      <c r="C213" s="77"/>
      <c r="D213" s="78"/>
      <c r="E213" s="78"/>
      <c r="F213" s="88"/>
    </row>
    <row r="214" spans="1:6" s="19" customFormat="1" collapsed="1" x14ac:dyDescent="0.25">
      <c r="A214" s="82">
        <v>4341</v>
      </c>
      <c r="B214" s="82"/>
      <c r="C214" s="83" t="s">
        <v>169</v>
      </c>
      <c r="D214" s="84">
        <f>SUM(D216:D217)</f>
        <v>35000</v>
      </c>
      <c r="E214" s="84">
        <f>SUM(E215:E217)</f>
        <v>1000</v>
      </c>
      <c r="F214" s="96">
        <f>SUM(F215:F217)</f>
        <v>35000</v>
      </c>
    </row>
    <row r="215" spans="1:6" hidden="1" outlineLevel="1" x14ac:dyDescent="0.25">
      <c r="A215" s="74"/>
      <c r="B215" s="74">
        <v>5222</v>
      </c>
      <c r="C215" s="75" t="s">
        <v>208</v>
      </c>
      <c r="D215" s="73">
        <v>0</v>
      </c>
      <c r="E215" s="73">
        <v>1000</v>
      </c>
      <c r="F215" s="89">
        <v>0</v>
      </c>
    </row>
    <row r="216" spans="1:6" s="6" customFormat="1" hidden="1" outlineLevel="1" x14ac:dyDescent="0.25">
      <c r="A216" s="68"/>
      <c r="B216" s="68">
        <v>5229</v>
      </c>
      <c r="C216" s="85" t="s">
        <v>92</v>
      </c>
      <c r="D216" s="86">
        <v>35000</v>
      </c>
      <c r="E216" s="86">
        <v>0</v>
      </c>
      <c r="F216" s="100">
        <v>35000</v>
      </c>
    </row>
    <row r="217" spans="1:6" s="6" customFormat="1" hidden="1" outlineLevel="1" x14ac:dyDescent="0.25">
      <c r="A217" s="68"/>
      <c r="B217" s="68"/>
      <c r="C217" s="69"/>
      <c r="D217" s="87"/>
      <c r="E217" s="87"/>
      <c r="F217" s="93"/>
    </row>
    <row r="218" spans="1:6" s="19" customFormat="1" collapsed="1" x14ac:dyDescent="0.25">
      <c r="A218" s="79">
        <v>5512</v>
      </c>
      <c r="B218" s="79"/>
      <c r="C218" s="80" t="s">
        <v>93</v>
      </c>
      <c r="D218" s="81">
        <f>SUM(D219:D220)</f>
        <v>17100</v>
      </c>
      <c r="E218" s="81">
        <f>SUM(E219:E219)</f>
        <v>17100</v>
      </c>
      <c r="F218" s="98">
        <f>SUM(F219:F220)</f>
        <v>17100</v>
      </c>
    </row>
    <row r="219" spans="1:6" s="6" customFormat="1" hidden="1" outlineLevel="1" x14ac:dyDescent="0.25">
      <c r="A219" s="10"/>
      <c r="B219" s="10">
        <v>5321</v>
      </c>
      <c r="C219" s="11" t="s">
        <v>94</v>
      </c>
      <c r="D219" s="12">
        <v>17100</v>
      </c>
      <c r="E219" s="12">
        <v>17100</v>
      </c>
      <c r="F219" s="62">
        <v>17100</v>
      </c>
    </row>
    <row r="220" spans="1:6" s="6" customFormat="1" hidden="1" outlineLevel="1" x14ac:dyDescent="0.25">
      <c r="A220" s="10"/>
      <c r="B220" s="10"/>
      <c r="C220" s="11"/>
      <c r="D220" s="12"/>
      <c r="E220" s="12"/>
      <c r="F220" s="62"/>
    </row>
    <row r="221" spans="1:6" s="19" customFormat="1" collapsed="1" x14ac:dyDescent="0.25">
      <c r="A221" s="15">
        <v>5212</v>
      </c>
      <c r="B221" s="15"/>
      <c r="C221" s="16" t="s">
        <v>120</v>
      </c>
      <c r="D221" s="17">
        <f>SUM(D222:D223)</f>
        <v>100000</v>
      </c>
      <c r="E221" s="17">
        <f>SUM(E222:E223)</f>
        <v>0</v>
      </c>
      <c r="F221" s="99">
        <f>SUM(F222:F223)</f>
        <v>100000</v>
      </c>
    </row>
    <row r="222" spans="1:6" s="6" customFormat="1" hidden="1" outlineLevel="1" x14ac:dyDescent="0.25">
      <c r="A222" s="10"/>
      <c r="B222" s="10">
        <v>5901</v>
      </c>
      <c r="C222" s="11" t="s">
        <v>122</v>
      </c>
      <c r="D222" s="43">
        <v>100000</v>
      </c>
      <c r="E222" s="43">
        <v>0</v>
      </c>
      <c r="F222" s="102">
        <v>100000</v>
      </c>
    </row>
    <row r="223" spans="1:6" s="6" customFormat="1" hidden="1" outlineLevel="1" x14ac:dyDescent="0.25">
      <c r="A223" s="48"/>
      <c r="B223" s="48"/>
      <c r="C223" s="49"/>
      <c r="D223" s="43"/>
      <c r="E223" s="43"/>
      <c r="F223" s="101"/>
    </row>
    <row r="224" spans="1:6" s="19" customFormat="1" collapsed="1" x14ac:dyDescent="0.25">
      <c r="A224" s="15">
        <v>6112</v>
      </c>
      <c r="B224" s="15"/>
      <c r="C224" s="16" t="s">
        <v>95</v>
      </c>
      <c r="D224" s="17">
        <f>SUM(D225:D231)</f>
        <v>2160000</v>
      </c>
      <c r="E224" s="17">
        <f>SUM(E225:E232)</f>
        <v>1925374</v>
      </c>
      <c r="F224" s="56">
        <f>SUM(F225:F233)</f>
        <v>2150000</v>
      </c>
    </row>
    <row r="225" spans="1:6" s="6" customFormat="1" hidden="1" outlineLevel="1" x14ac:dyDescent="0.25">
      <c r="A225" s="10"/>
      <c r="B225" s="10">
        <v>5023</v>
      </c>
      <c r="C225" s="11" t="s">
        <v>163</v>
      </c>
      <c r="D225" s="12">
        <v>1650000</v>
      </c>
      <c r="E225" s="12">
        <v>1337932</v>
      </c>
      <c r="F225" s="62">
        <v>1470000</v>
      </c>
    </row>
    <row r="226" spans="1:6" s="6" customFormat="1" hidden="1" outlineLevel="1" x14ac:dyDescent="0.25">
      <c r="A226" s="10"/>
      <c r="B226" s="10">
        <v>5031</v>
      </c>
      <c r="C226" s="11" t="s">
        <v>96</v>
      </c>
      <c r="D226" s="12">
        <v>300000</v>
      </c>
      <c r="E226" s="12">
        <v>242454</v>
      </c>
      <c r="F226" s="62">
        <v>300000</v>
      </c>
    </row>
    <row r="227" spans="1:6" s="6" customFormat="1" hidden="1" outlineLevel="1" x14ac:dyDescent="0.25">
      <c r="A227" s="10"/>
      <c r="B227" s="10">
        <v>5032</v>
      </c>
      <c r="C227" s="11" t="s">
        <v>97</v>
      </c>
      <c r="D227" s="12">
        <v>150000</v>
      </c>
      <c r="E227" s="12">
        <v>136736</v>
      </c>
      <c r="F227" s="62">
        <v>150000</v>
      </c>
    </row>
    <row r="228" spans="1:6" s="6" customFormat="1" hidden="1" outlineLevel="1" x14ac:dyDescent="0.25">
      <c r="A228" s="10"/>
      <c r="B228" s="10">
        <v>5162</v>
      </c>
      <c r="C228" s="11" t="s">
        <v>98</v>
      </c>
      <c r="D228" s="12">
        <v>40000</v>
      </c>
      <c r="E228" s="12">
        <v>7398</v>
      </c>
      <c r="F228" s="62">
        <v>10000</v>
      </c>
    </row>
    <row r="229" spans="1:6" s="6" customFormat="1" hidden="1" outlineLevel="1" x14ac:dyDescent="0.25">
      <c r="A229" s="10"/>
      <c r="B229" s="10">
        <v>5167</v>
      </c>
      <c r="C229" s="11" t="s">
        <v>99</v>
      </c>
      <c r="D229" s="12">
        <v>10000</v>
      </c>
      <c r="E229" s="12">
        <v>11301</v>
      </c>
      <c r="F229" s="62">
        <v>10000</v>
      </c>
    </row>
    <row r="230" spans="1:6" s="6" customFormat="1" hidden="1" outlineLevel="1" x14ac:dyDescent="0.25">
      <c r="A230" s="10"/>
      <c r="B230" s="10">
        <v>5173</v>
      </c>
      <c r="C230" s="11" t="s">
        <v>100</v>
      </c>
      <c r="D230" s="12">
        <v>10000</v>
      </c>
      <c r="E230" s="12">
        <v>0</v>
      </c>
      <c r="F230" s="62">
        <v>10000</v>
      </c>
    </row>
    <row r="231" spans="1:6" s="6" customFormat="1" hidden="1" outlineLevel="1" x14ac:dyDescent="0.25">
      <c r="A231" s="10"/>
      <c r="B231" s="10">
        <v>5021</v>
      </c>
      <c r="C231" s="11" t="s">
        <v>32</v>
      </c>
      <c r="D231" s="12">
        <v>0</v>
      </c>
      <c r="E231" s="12">
        <v>175198</v>
      </c>
      <c r="F231" s="62">
        <v>200000</v>
      </c>
    </row>
    <row r="232" spans="1:6" s="6" customFormat="1" hidden="1" outlineLevel="1" x14ac:dyDescent="0.25">
      <c r="A232" s="10"/>
      <c r="B232" s="10">
        <v>5424</v>
      </c>
      <c r="C232" s="11" t="s">
        <v>210</v>
      </c>
      <c r="D232" s="12">
        <v>0</v>
      </c>
      <c r="E232" s="12">
        <v>14355</v>
      </c>
      <c r="F232" s="62">
        <v>0</v>
      </c>
    </row>
    <row r="233" spans="1:6" s="6" customFormat="1" hidden="1" outlineLevel="1" x14ac:dyDescent="0.25">
      <c r="A233" s="10"/>
      <c r="B233" s="10"/>
      <c r="C233" s="11"/>
      <c r="D233" s="12"/>
      <c r="E233" s="12"/>
      <c r="F233" s="62"/>
    </row>
    <row r="234" spans="1:6" s="19" customFormat="1" collapsed="1" x14ac:dyDescent="0.25">
      <c r="A234" s="15">
        <v>6115</v>
      </c>
      <c r="B234" s="15"/>
      <c r="C234" s="16" t="s">
        <v>211</v>
      </c>
      <c r="D234" s="17">
        <f>SUM(D235:D237)</f>
        <v>0</v>
      </c>
      <c r="E234" s="17">
        <f>SUM(E235:E237)</f>
        <v>43907</v>
      </c>
      <c r="F234" s="56">
        <f>SUM(F235:F238)</f>
        <v>0</v>
      </c>
    </row>
    <row r="235" spans="1:6" s="6" customFormat="1" hidden="1" outlineLevel="1" x14ac:dyDescent="0.25">
      <c r="A235" s="10"/>
      <c r="B235" s="10">
        <v>5021</v>
      </c>
      <c r="C235" s="11" t="s">
        <v>90</v>
      </c>
      <c r="D235" s="12">
        <v>0</v>
      </c>
      <c r="E235" s="12">
        <v>35885</v>
      </c>
      <c r="F235" s="62">
        <v>0</v>
      </c>
    </row>
    <row r="236" spans="1:6" s="6" customFormat="1" hidden="1" outlineLevel="1" x14ac:dyDescent="0.25">
      <c r="A236" s="10"/>
      <c r="B236" s="10">
        <v>5169</v>
      </c>
      <c r="C236" s="11" t="s">
        <v>39</v>
      </c>
      <c r="D236" s="12">
        <v>0</v>
      </c>
      <c r="E236" s="12">
        <v>4102</v>
      </c>
      <c r="F236" s="62">
        <v>0</v>
      </c>
    </row>
    <row r="237" spans="1:6" s="6" customFormat="1" hidden="1" outlineLevel="1" x14ac:dyDescent="0.25">
      <c r="A237" s="10"/>
      <c r="B237" s="10">
        <v>5175</v>
      </c>
      <c r="C237" s="11" t="s">
        <v>212</v>
      </c>
      <c r="D237" s="12">
        <v>0</v>
      </c>
      <c r="E237" s="12">
        <v>3920</v>
      </c>
      <c r="F237" s="62">
        <v>0</v>
      </c>
    </row>
    <row r="238" spans="1:6" s="6" customFormat="1" hidden="1" outlineLevel="1" x14ac:dyDescent="0.25">
      <c r="A238" s="10"/>
      <c r="B238" s="10"/>
      <c r="C238" s="11"/>
      <c r="D238" s="12"/>
      <c r="E238" s="12"/>
      <c r="F238" s="62"/>
    </row>
    <row r="239" spans="1:6" s="19" customFormat="1" collapsed="1" x14ac:dyDescent="0.25">
      <c r="A239" s="15">
        <v>6171</v>
      </c>
      <c r="B239" s="15"/>
      <c r="C239" s="16" t="s">
        <v>101</v>
      </c>
      <c r="D239" s="17">
        <f t="shared" ref="D239:F239" si="9">SUM(D240:D266)</f>
        <v>4567000</v>
      </c>
      <c r="E239" s="17">
        <f t="shared" si="9"/>
        <v>3705594.3400000008</v>
      </c>
      <c r="F239" s="56">
        <f t="shared" si="9"/>
        <v>4915000</v>
      </c>
    </row>
    <row r="240" spans="1:6" s="6" customFormat="1" hidden="1" outlineLevel="1" x14ac:dyDescent="0.25">
      <c r="A240" s="10"/>
      <c r="B240" s="10">
        <v>5011</v>
      </c>
      <c r="C240" s="11" t="s">
        <v>104</v>
      </c>
      <c r="D240" s="12">
        <v>2100000</v>
      </c>
      <c r="E240" s="12">
        <v>1779235</v>
      </c>
      <c r="F240" s="62">
        <v>2200000</v>
      </c>
    </row>
    <row r="241" spans="1:6" s="6" customFormat="1" hidden="1" outlineLevel="1" x14ac:dyDescent="0.25">
      <c r="A241" s="10"/>
      <c r="B241" s="10">
        <v>5021</v>
      </c>
      <c r="C241" s="11" t="s">
        <v>32</v>
      </c>
      <c r="D241" s="12">
        <v>50000</v>
      </c>
      <c r="E241" s="12">
        <v>12000</v>
      </c>
      <c r="F241" s="62">
        <v>50000</v>
      </c>
    </row>
    <row r="242" spans="1:6" s="6" customFormat="1" hidden="1" outlineLevel="1" x14ac:dyDescent="0.25">
      <c r="A242" s="10"/>
      <c r="B242" s="10">
        <v>5031</v>
      </c>
      <c r="C242" s="11" t="s">
        <v>96</v>
      </c>
      <c r="D242" s="12">
        <v>478000</v>
      </c>
      <c r="E242" s="12">
        <v>443812</v>
      </c>
      <c r="F242" s="62">
        <v>500000</v>
      </c>
    </row>
    <row r="243" spans="1:6" s="6" customFormat="1" hidden="1" outlineLevel="1" x14ac:dyDescent="0.25">
      <c r="A243" s="10"/>
      <c r="B243" s="10">
        <v>5032</v>
      </c>
      <c r="C243" s="11" t="s">
        <v>97</v>
      </c>
      <c r="D243" s="12">
        <v>189000</v>
      </c>
      <c r="E243" s="12">
        <v>160038</v>
      </c>
      <c r="F243" s="62">
        <v>200000</v>
      </c>
    </row>
    <row r="244" spans="1:6" s="6" customFormat="1" hidden="1" outlineLevel="1" x14ac:dyDescent="0.25">
      <c r="A244" s="10"/>
      <c r="B244" s="10">
        <v>5038</v>
      </c>
      <c r="C244" s="11" t="s">
        <v>105</v>
      </c>
      <c r="D244" s="12">
        <v>10000</v>
      </c>
      <c r="E244" s="12">
        <v>8702</v>
      </c>
      <c r="F244" s="62">
        <v>10000</v>
      </c>
    </row>
    <row r="245" spans="1:6" s="6" customFormat="1" hidden="1" outlineLevel="1" x14ac:dyDescent="0.25">
      <c r="A245" s="10"/>
      <c r="B245" s="10">
        <v>5132</v>
      </c>
      <c r="C245" s="11" t="s">
        <v>106</v>
      </c>
      <c r="D245" s="12">
        <v>20000</v>
      </c>
      <c r="E245" s="12">
        <v>22783</v>
      </c>
      <c r="F245" s="62">
        <v>20000</v>
      </c>
    </row>
    <row r="246" spans="1:6" s="6" customFormat="1" hidden="1" outlineLevel="1" x14ac:dyDescent="0.25">
      <c r="A246" s="10"/>
      <c r="B246" s="10">
        <v>5136</v>
      </c>
      <c r="C246" s="11" t="s">
        <v>164</v>
      </c>
      <c r="D246" s="12">
        <v>15000</v>
      </c>
      <c r="E246" s="12">
        <v>6726</v>
      </c>
      <c r="F246" s="62">
        <v>200000</v>
      </c>
    </row>
    <row r="247" spans="1:6" s="6" customFormat="1" hidden="1" outlineLevel="1" x14ac:dyDescent="0.25">
      <c r="A247" s="10"/>
      <c r="B247" s="10">
        <v>5137</v>
      </c>
      <c r="C247" s="11" t="s">
        <v>107</v>
      </c>
      <c r="D247" s="12">
        <v>40000</v>
      </c>
      <c r="E247" s="12">
        <v>23591</v>
      </c>
      <c r="F247" s="62">
        <v>40000</v>
      </c>
    </row>
    <row r="248" spans="1:6" s="6" customFormat="1" hidden="1" outlineLevel="1" x14ac:dyDescent="0.25">
      <c r="A248" s="10"/>
      <c r="B248" s="10">
        <v>5139</v>
      </c>
      <c r="C248" s="11" t="s">
        <v>21</v>
      </c>
      <c r="D248" s="12">
        <v>78000</v>
      </c>
      <c r="E248" s="12">
        <v>126394.2</v>
      </c>
      <c r="F248" s="62">
        <v>130000</v>
      </c>
    </row>
    <row r="249" spans="1:6" s="6" customFormat="1" hidden="1" outlineLevel="1" x14ac:dyDescent="0.25">
      <c r="A249" s="10"/>
      <c r="B249" s="10">
        <v>5151</v>
      </c>
      <c r="C249" s="11" t="s">
        <v>35</v>
      </c>
      <c r="D249" s="12">
        <v>5000</v>
      </c>
      <c r="E249" s="12">
        <v>2148</v>
      </c>
      <c r="F249" s="62">
        <v>5000</v>
      </c>
    </row>
    <row r="250" spans="1:6" s="6" customFormat="1" hidden="1" outlineLevel="1" x14ac:dyDescent="0.25">
      <c r="A250" s="10"/>
      <c r="B250" s="10">
        <v>5154</v>
      </c>
      <c r="C250" s="11" t="s">
        <v>36</v>
      </c>
      <c r="D250" s="12">
        <v>170000</v>
      </c>
      <c r="E250" s="12">
        <v>120862</v>
      </c>
      <c r="F250" s="62">
        <v>170000</v>
      </c>
    </row>
    <row r="251" spans="1:6" s="6" customFormat="1" hidden="1" outlineLevel="1" x14ac:dyDescent="0.25">
      <c r="A251" s="10"/>
      <c r="B251" s="10">
        <v>5161</v>
      </c>
      <c r="C251" s="11" t="s">
        <v>108</v>
      </c>
      <c r="D251" s="12">
        <v>25000</v>
      </c>
      <c r="E251" s="12">
        <v>12240</v>
      </c>
      <c r="F251" s="62">
        <v>25000</v>
      </c>
    </row>
    <row r="252" spans="1:6" s="6" customFormat="1" hidden="1" outlineLevel="1" x14ac:dyDescent="0.25">
      <c r="A252" s="10"/>
      <c r="B252" s="10">
        <v>5162</v>
      </c>
      <c r="C252" s="11" t="s">
        <v>109</v>
      </c>
      <c r="D252" s="12">
        <v>60000</v>
      </c>
      <c r="E252" s="12">
        <v>38251.449999999997</v>
      </c>
      <c r="F252" s="62">
        <v>60000</v>
      </c>
    </row>
    <row r="253" spans="1:6" s="6" customFormat="1" hidden="1" outlineLevel="1" x14ac:dyDescent="0.25">
      <c r="A253" s="10"/>
      <c r="B253" s="10">
        <v>5166</v>
      </c>
      <c r="C253" s="11" t="s">
        <v>110</v>
      </c>
      <c r="D253" s="12">
        <v>700000</v>
      </c>
      <c r="E253" s="12">
        <v>240908.6</v>
      </c>
      <c r="F253" s="62">
        <v>500000</v>
      </c>
    </row>
    <row r="254" spans="1:6" s="6" customFormat="1" hidden="1" outlineLevel="1" x14ac:dyDescent="0.25">
      <c r="A254" s="10"/>
      <c r="B254" s="10">
        <v>5167</v>
      </c>
      <c r="C254" s="11" t="s">
        <v>99</v>
      </c>
      <c r="D254" s="12">
        <v>50000</v>
      </c>
      <c r="E254" s="12">
        <v>31407</v>
      </c>
      <c r="F254" s="62">
        <v>50000</v>
      </c>
    </row>
    <row r="255" spans="1:6" s="6" customFormat="1" hidden="1" outlineLevel="1" x14ac:dyDescent="0.25">
      <c r="A255" s="10"/>
      <c r="B255" s="10">
        <v>5168</v>
      </c>
      <c r="C255" s="11" t="s">
        <v>142</v>
      </c>
      <c r="D255" s="12">
        <v>100000</v>
      </c>
      <c r="E255" s="12">
        <v>54643.95</v>
      </c>
      <c r="F255" s="62">
        <v>100000</v>
      </c>
    </row>
    <row r="256" spans="1:6" s="6" customFormat="1" hidden="1" outlineLevel="1" x14ac:dyDescent="0.25">
      <c r="A256" s="10"/>
      <c r="B256" s="10">
        <v>5169</v>
      </c>
      <c r="C256" s="11" t="s">
        <v>16</v>
      </c>
      <c r="D256" s="12">
        <v>370000</v>
      </c>
      <c r="E256" s="24">
        <v>528704.14</v>
      </c>
      <c r="F256" s="62">
        <v>530000</v>
      </c>
    </row>
    <row r="257" spans="1:6" s="6" customFormat="1" hidden="1" outlineLevel="1" x14ac:dyDescent="0.25">
      <c r="A257" s="10"/>
      <c r="B257" s="10">
        <v>5171</v>
      </c>
      <c r="C257" s="11" t="s">
        <v>23</v>
      </c>
      <c r="D257" s="12">
        <v>20000</v>
      </c>
      <c r="E257" s="12">
        <v>13400</v>
      </c>
      <c r="F257" s="62">
        <v>20000</v>
      </c>
    </row>
    <row r="258" spans="1:6" s="6" customFormat="1" hidden="1" outlineLevel="1" x14ac:dyDescent="0.25">
      <c r="A258" s="10"/>
      <c r="B258" s="10">
        <v>5172</v>
      </c>
      <c r="C258" s="11" t="s">
        <v>111</v>
      </c>
      <c r="D258" s="12">
        <v>50000</v>
      </c>
      <c r="E258" s="12">
        <v>7260</v>
      </c>
      <c r="F258" s="62">
        <v>50000</v>
      </c>
    </row>
    <row r="259" spans="1:6" s="6" customFormat="1" hidden="1" outlineLevel="1" x14ac:dyDescent="0.25">
      <c r="A259" s="10"/>
      <c r="B259" s="10">
        <v>5173</v>
      </c>
      <c r="C259" s="11" t="s">
        <v>100</v>
      </c>
      <c r="D259" s="12">
        <v>5000</v>
      </c>
      <c r="E259" s="12">
        <v>533</v>
      </c>
      <c r="F259" s="62">
        <v>5000</v>
      </c>
    </row>
    <row r="260" spans="1:6" s="6" customFormat="1" hidden="1" outlineLevel="1" x14ac:dyDescent="0.25">
      <c r="A260" s="10"/>
      <c r="B260" s="10">
        <v>5175</v>
      </c>
      <c r="C260" s="11" t="s">
        <v>112</v>
      </c>
      <c r="D260" s="12">
        <v>15000</v>
      </c>
      <c r="E260" s="12">
        <v>11376</v>
      </c>
      <c r="F260" s="62">
        <v>15000</v>
      </c>
    </row>
    <row r="261" spans="1:6" s="6" customFormat="1" hidden="1" outlineLevel="1" x14ac:dyDescent="0.25">
      <c r="A261" s="10"/>
      <c r="B261" s="10">
        <v>5179</v>
      </c>
      <c r="C261" s="11" t="s">
        <v>205</v>
      </c>
      <c r="D261" s="12">
        <v>0</v>
      </c>
      <c r="E261" s="12">
        <v>1500</v>
      </c>
      <c r="F261" s="62">
        <v>0</v>
      </c>
    </row>
    <row r="262" spans="1:6" s="6" customFormat="1" hidden="1" outlineLevel="1" x14ac:dyDescent="0.25">
      <c r="A262" s="10"/>
      <c r="B262" s="10">
        <v>5194</v>
      </c>
      <c r="C262" s="11" t="s">
        <v>200</v>
      </c>
      <c r="D262" s="12">
        <v>0</v>
      </c>
      <c r="E262" s="12">
        <v>5000</v>
      </c>
      <c r="F262" s="62">
        <v>0</v>
      </c>
    </row>
    <row r="263" spans="1:6" s="6" customFormat="1" hidden="1" outlineLevel="1" x14ac:dyDescent="0.25">
      <c r="A263" s="10"/>
      <c r="B263" s="10">
        <v>5321</v>
      </c>
      <c r="C263" s="11" t="s">
        <v>213</v>
      </c>
      <c r="D263" s="12">
        <v>17000</v>
      </c>
      <c r="E263" s="12">
        <v>34000</v>
      </c>
      <c r="F263" s="62">
        <v>35000</v>
      </c>
    </row>
    <row r="264" spans="1:6" s="6" customFormat="1" hidden="1" outlineLevel="1" x14ac:dyDescent="0.25">
      <c r="A264" s="10"/>
      <c r="B264" s="10">
        <v>5362</v>
      </c>
      <c r="C264" s="11" t="s">
        <v>214</v>
      </c>
      <c r="D264" s="12">
        <v>0</v>
      </c>
      <c r="E264" s="12">
        <v>12500</v>
      </c>
      <c r="F264" s="62">
        <v>0</v>
      </c>
    </row>
    <row r="265" spans="1:6" s="6" customFormat="1" hidden="1" outlineLevel="1" x14ac:dyDescent="0.25">
      <c r="A265" s="10"/>
      <c r="B265" s="10">
        <v>5424</v>
      </c>
      <c r="C265" s="11" t="s">
        <v>210</v>
      </c>
      <c r="D265" s="12">
        <v>0</v>
      </c>
      <c r="E265" s="12">
        <v>7579</v>
      </c>
      <c r="F265" s="62">
        <v>0</v>
      </c>
    </row>
    <row r="266" spans="1:6" s="6" customFormat="1" hidden="1" outlineLevel="1" x14ac:dyDescent="0.25">
      <c r="A266" s="10"/>
      <c r="B266" s="10" t="s">
        <v>0</v>
      </c>
      <c r="C266" s="11" t="s">
        <v>0</v>
      </c>
      <c r="D266" s="12"/>
      <c r="E266" s="20"/>
      <c r="F266" s="62"/>
    </row>
    <row r="267" spans="1:6" s="19" customFormat="1" collapsed="1" x14ac:dyDescent="0.25">
      <c r="A267" s="15">
        <v>6310</v>
      </c>
      <c r="B267" s="15"/>
      <c r="C267" s="16" t="s">
        <v>113</v>
      </c>
      <c r="D267" s="17">
        <f t="shared" ref="D267:F267" si="10">SUM(D268:D269)</f>
        <v>20000</v>
      </c>
      <c r="E267" s="17">
        <f t="shared" si="10"/>
        <v>17489.8</v>
      </c>
      <c r="F267" s="56">
        <f t="shared" si="10"/>
        <v>18000</v>
      </c>
    </row>
    <row r="268" spans="1:6" s="6" customFormat="1" hidden="1" outlineLevel="1" x14ac:dyDescent="0.25">
      <c r="A268" s="10"/>
      <c r="B268" s="10">
        <v>5163</v>
      </c>
      <c r="C268" s="11" t="s">
        <v>115</v>
      </c>
      <c r="D268" s="12">
        <v>20000</v>
      </c>
      <c r="E268" s="12">
        <v>17489.8</v>
      </c>
      <c r="F268" s="62">
        <v>18000</v>
      </c>
    </row>
    <row r="269" spans="1:6" s="6" customFormat="1" hidden="1" outlineLevel="1" x14ac:dyDescent="0.25">
      <c r="A269" s="10"/>
      <c r="B269" s="10"/>
      <c r="C269" s="11"/>
      <c r="D269" s="12"/>
      <c r="E269" s="12"/>
      <c r="F269" s="62"/>
    </row>
    <row r="270" spans="1:6" s="19" customFormat="1" collapsed="1" x14ac:dyDescent="0.25">
      <c r="A270" s="15">
        <v>6320</v>
      </c>
      <c r="B270" s="15"/>
      <c r="C270" s="16" t="s">
        <v>116</v>
      </c>
      <c r="D270" s="17">
        <f t="shared" ref="D270:F270" si="11">SUM(D271:D272)</f>
        <v>140000</v>
      </c>
      <c r="E270" s="17">
        <f t="shared" si="11"/>
        <v>123765</v>
      </c>
      <c r="F270" s="56">
        <f t="shared" si="11"/>
        <v>140000</v>
      </c>
    </row>
    <row r="271" spans="1:6" s="6" customFormat="1" hidden="1" outlineLevel="1" x14ac:dyDescent="0.25">
      <c r="A271" s="10"/>
      <c r="B271" s="10">
        <v>5163</v>
      </c>
      <c r="C271" s="11" t="s">
        <v>117</v>
      </c>
      <c r="D271" s="12">
        <v>140000</v>
      </c>
      <c r="E271" s="12">
        <v>123765</v>
      </c>
      <c r="F271" s="62">
        <v>140000</v>
      </c>
    </row>
    <row r="272" spans="1:6" s="6" customFormat="1" hidden="1" outlineLevel="1" x14ac:dyDescent="0.25">
      <c r="A272" s="10"/>
      <c r="B272" s="10" t="s">
        <v>0</v>
      </c>
      <c r="C272" s="11" t="s">
        <v>0</v>
      </c>
      <c r="D272" s="12"/>
      <c r="E272" s="12"/>
      <c r="F272" s="62"/>
    </row>
    <row r="273" spans="1:6" s="19" customFormat="1" collapsed="1" x14ac:dyDescent="0.25">
      <c r="A273" s="15">
        <v>6399</v>
      </c>
      <c r="B273" s="15"/>
      <c r="C273" s="16" t="s">
        <v>118</v>
      </c>
      <c r="D273" s="17">
        <f t="shared" ref="D273:E273" si="12">SUM(D274:D277)</f>
        <v>4000000</v>
      </c>
      <c r="E273" s="17">
        <f t="shared" si="12"/>
        <v>5591882</v>
      </c>
      <c r="F273" s="56">
        <f>SUM(F274:F277)</f>
        <v>4273900</v>
      </c>
    </row>
    <row r="274" spans="1:6" s="6" customFormat="1" hidden="1" outlineLevel="1" x14ac:dyDescent="0.25">
      <c r="A274" s="21"/>
      <c r="B274" s="21">
        <v>5362</v>
      </c>
      <c r="C274" s="23" t="s">
        <v>222</v>
      </c>
      <c r="D274" s="24">
        <v>3950000</v>
      </c>
      <c r="E274" s="61">
        <v>4504154</v>
      </c>
      <c r="F274" s="105">
        <v>4213900</v>
      </c>
    </row>
    <row r="275" spans="1:6" s="6" customFormat="1" hidden="1" outlineLevel="1" x14ac:dyDescent="0.25">
      <c r="A275" s="10"/>
      <c r="B275" s="10">
        <v>5363</v>
      </c>
      <c r="C275" s="11" t="s">
        <v>156</v>
      </c>
      <c r="D275" s="12">
        <v>50000</v>
      </c>
      <c r="E275" s="43">
        <v>88138</v>
      </c>
      <c r="F275" s="62">
        <v>60000</v>
      </c>
    </row>
    <row r="276" spans="1:6" s="6" customFormat="1" hidden="1" outlineLevel="1" x14ac:dyDescent="0.25">
      <c r="A276" s="10"/>
      <c r="B276" s="10">
        <v>5365</v>
      </c>
      <c r="C276" s="11" t="s">
        <v>215</v>
      </c>
      <c r="D276" s="12">
        <v>0</v>
      </c>
      <c r="E276" s="43">
        <v>999590</v>
      </c>
      <c r="F276" s="62">
        <v>0</v>
      </c>
    </row>
    <row r="277" spans="1:6" s="6" customFormat="1" hidden="1" outlineLevel="1" x14ac:dyDescent="0.25">
      <c r="A277" s="10"/>
      <c r="B277" s="10" t="s">
        <v>0</v>
      </c>
      <c r="C277" s="11" t="s">
        <v>0</v>
      </c>
      <c r="D277" s="12"/>
      <c r="E277" s="12" t="s">
        <v>0</v>
      </c>
      <c r="F277" s="62"/>
    </row>
    <row r="278" spans="1:6" s="6" customFormat="1" collapsed="1" x14ac:dyDescent="0.25">
      <c r="A278" s="45">
        <v>5311</v>
      </c>
      <c r="B278" s="10"/>
      <c r="C278" s="46" t="s">
        <v>150</v>
      </c>
      <c r="D278" s="51">
        <f>SUM(D279:D280)</f>
        <v>5000</v>
      </c>
      <c r="E278" s="51">
        <f>SUM(E279:E280)</f>
        <v>5000</v>
      </c>
      <c r="F278" s="104">
        <f>SUM(F279:F280)</f>
        <v>0</v>
      </c>
    </row>
    <row r="279" spans="1:6" s="6" customFormat="1" hidden="1" outlineLevel="1" x14ac:dyDescent="0.25">
      <c r="A279" s="10"/>
      <c r="B279" s="10">
        <v>5319</v>
      </c>
      <c r="C279" s="11" t="s">
        <v>209</v>
      </c>
      <c r="D279" s="51">
        <v>5000</v>
      </c>
      <c r="E279" s="12">
        <v>5000</v>
      </c>
      <c r="F279" s="103">
        <v>0</v>
      </c>
    </row>
    <row r="280" spans="1:6" s="6" customFormat="1" hidden="1" outlineLevel="1" x14ac:dyDescent="0.25">
      <c r="A280" s="10"/>
      <c r="B280" s="10"/>
      <c r="C280" s="11"/>
      <c r="D280" s="51"/>
      <c r="E280" s="12"/>
      <c r="F280" s="103"/>
    </row>
    <row r="281" spans="1:6" s="6" customFormat="1" collapsed="1" x14ac:dyDescent="0.25">
      <c r="A281" s="45">
        <v>6402</v>
      </c>
      <c r="B281" s="10"/>
      <c r="C281" s="46" t="s">
        <v>231</v>
      </c>
      <c r="D281" s="51">
        <v>0</v>
      </c>
      <c r="E281" s="51">
        <v>0</v>
      </c>
      <c r="F281" s="104">
        <f>SUM(F282:F283)</f>
        <v>10100</v>
      </c>
    </row>
    <row r="282" spans="1:6" s="6" customFormat="1" hidden="1" outlineLevel="1" x14ac:dyDescent="0.25">
      <c r="A282" s="10"/>
      <c r="B282" s="10">
        <v>5364</v>
      </c>
      <c r="C282" s="11" t="s">
        <v>230</v>
      </c>
      <c r="D282" s="12"/>
      <c r="E282" s="12"/>
      <c r="F282" s="103">
        <v>10100</v>
      </c>
    </row>
    <row r="283" spans="1:6" s="6" customFormat="1" hidden="1" outlineLevel="1" x14ac:dyDescent="0.25">
      <c r="A283" s="10"/>
      <c r="B283" s="10"/>
      <c r="C283" s="11"/>
      <c r="D283" s="12"/>
      <c r="E283" s="12"/>
      <c r="F283" s="103"/>
    </row>
    <row r="284" spans="1:6" s="28" customFormat="1" ht="28.2" customHeight="1" collapsed="1" x14ac:dyDescent="0.25">
      <c r="A284" s="25"/>
      <c r="B284" s="25"/>
      <c r="C284" s="26"/>
      <c r="D284" s="111" t="s">
        <v>219</v>
      </c>
      <c r="E284" s="110" t="s">
        <v>171</v>
      </c>
      <c r="F284" s="110" t="s">
        <v>218</v>
      </c>
    </row>
    <row r="285" spans="1:6" s="28" customFormat="1" ht="13.8" x14ac:dyDescent="0.25">
      <c r="A285" s="25"/>
      <c r="B285" s="25"/>
      <c r="C285" s="26"/>
      <c r="D285" s="29" t="s">
        <v>0</v>
      </c>
      <c r="E285" s="29"/>
      <c r="F285" s="29"/>
    </row>
    <row r="286" spans="1:6" s="31" customFormat="1" ht="13.8" x14ac:dyDescent="0.25">
      <c r="A286" s="26"/>
      <c r="B286" s="25"/>
      <c r="C286" s="30" t="s">
        <v>119</v>
      </c>
      <c r="D286" s="27">
        <f>SUM(D278,D273,D270,D267,D239,D234,D224,D221,D218,D214,D205,D202,D199,D187,D184,D180,D176,D168,D162,D153,D143,D135,D120,D117,D106,D95,D92,D86,D81,D77,D68,D61,D54,D51,D35,D30,D26,D19,D11,D8,D5)</f>
        <v>47544000</v>
      </c>
      <c r="E286" s="27">
        <f>SUM(E278,E273,E270,E267,E239,E234,E224,E221,E218,E214,E205,E202,E199,E187,E184,E180,E176,E168,E162,E153,E143,E135,E120,E117,E106,E95,E92,E86,E81,E77,E68,E61,E54,E51,E35,E30,E26,E19,E11,E8,E5)</f>
        <v>35620614.160000004</v>
      </c>
      <c r="F286" s="27">
        <f>SUM(F281,F278,F273,F270,F267,F239,F234,F224,F221,F218,F214,F205,F202,F199,F187,F184,F180,F176,F168,F162,F153,F143,F135,F120,F117,F106,F95,F92,F86,F81,F77,F68,F61,F54,F51,F35,F30,F26,F19,F11,F8,F5)</f>
        <v>61296700</v>
      </c>
    </row>
    <row r="287" spans="1:6" s="28" customFormat="1" ht="13.8" x14ac:dyDescent="0.25">
      <c r="A287" s="34"/>
      <c r="B287" s="34"/>
      <c r="C287" s="35"/>
      <c r="D287" s="35"/>
      <c r="E287" s="36"/>
    </row>
    <row r="288" spans="1:6" x14ac:dyDescent="0.25">
      <c r="B288" s="52" t="s">
        <v>0</v>
      </c>
      <c r="C288" s="50" t="s">
        <v>0</v>
      </c>
    </row>
    <row r="289" spans="1:4" x14ac:dyDescent="0.25">
      <c r="A289" s="2"/>
      <c r="B289" s="1" t="s">
        <v>0</v>
      </c>
      <c r="C289" s="50" t="s">
        <v>0</v>
      </c>
    </row>
    <row r="290" spans="1:4" x14ac:dyDescent="0.25">
      <c r="A290" s="2"/>
      <c r="C290" s="32" t="s">
        <v>0</v>
      </c>
    </row>
    <row r="292" spans="1:4" x14ac:dyDescent="0.25">
      <c r="A292" s="2"/>
      <c r="C292" s="33" t="s">
        <v>0</v>
      </c>
      <c r="D292" s="33"/>
    </row>
    <row r="293" spans="1:4" x14ac:dyDescent="0.25">
      <c r="A293" s="2"/>
      <c r="C293" s="33" t="s">
        <v>0</v>
      </c>
      <c r="D293" s="33"/>
    </row>
    <row r="294" spans="1:4" x14ac:dyDescent="0.25">
      <c r="A294" s="2"/>
      <c r="C294" s="33" t="s">
        <v>0</v>
      </c>
      <c r="D294" s="33"/>
    </row>
    <row r="295" spans="1:4" x14ac:dyDescent="0.25">
      <c r="A295" s="2"/>
      <c r="C295" s="33" t="s">
        <v>0</v>
      </c>
      <c r="D295" s="33"/>
    </row>
    <row r="296" spans="1:4" x14ac:dyDescent="0.25">
      <c r="A296" s="2"/>
      <c r="C296" s="33"/>
    </row>
    <row r="297" spans="1:4" x14ac:dyDescent="0.25">
      <c r="A297" s="2"/>
      <c r="C297" s="33"/>
    </row>
  </sheetData>
  <pageMargins left="0.7" right="0.7" top="0.78740157499999996" bottom="0.78740157499999996" header="0.3" footer="0.3"/>
  <pageSetup paperSize="8" orientation="portrait" r:id="rId1"/>
  <ignoredErrors>
    <ignoredError sqref="D162 D153 D18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A2" sqref="A2"/>
    </sheetView>
  </sheetViews>
  <sheetFormatPr defaultColWidth="9.109375" defaultRowHeight="10.199999999999999" x14ac:dyDescent="0.2"/>
  <cols>
    <col min="1" max="1" width="33" style="37" customWidth="1"/>
    <col min="2" max="2" width="19.5546875" style="37" customWidth="1"/>
    <col min="3" max="3" width="20.109375" style="37" customWidth="1"/>
    <col min="4" max="4" width="19.33203125" style="37" customWidth="1"/>
    <col min="5" max="16384" width="9.109375" style="37"/>
  </cols>
  <sheetData>
    <row r="1" spans="1:4" ht="17.399999999999999" x14ac:dyDescent="0.3">
      <c r="A1" s="113" t="s">
        <v>232</v>
      </c>
      <c r="B1" s="113"/>
      <c r="C1" s="113"/>
      <c r="D1" s="113"/>
    </row>
    <row r="2" spans="1:4" ht="13.2" x14ac:dyDescent="0.25">
      <c r="A2" s="23"/>
      <c r="B2" s="112" t="s">
        <v>223</v>
      </c>
      <c r="C2" s="112" t="s">
        <v>171</v>
      </c>
      <c r="D2" s="112" t="s">
        <v>224</v>
      </c>
    </row>
    <row r="3" spans="1:4" s="116" customFormat="1" ht="29.4" customHeight="1" x14ac:dyDescent="0.25">
      <c r="A3" s="117" t="s">
        <v>233</v>
      </c>
      <c r="B3" s="114">
        <v>13800000</v>
      </c>
      <c r="C3" s="114">
        <v>-6949305</v>
      </c>
      <c r="D3" s="115">
        <v>19500000</v>
      </c>
    </row>
    <row r="4" spans="1:4" s="116" customFormat="1" ht="13.2" x14ac:dyDescent="0.25">
      <c r="A4" s="46" t="s">
        <v>119</v>
      </c>
      <c r="B4" s="114">
        <v>13800000</v>
      </c>
      <c r="C4" s="114">
        <v>-6949305</v>
      </c>
      <c r="D4" s="115">
        <v>19500000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2017-03-16T10:24:34Z</cp:lastPrinted>
  <dcterms:created xsi:type="dcterms:W3CDTF">2012-11-26T07:16:31Z</dcterms:created>
  <dcterms:modified xsi:type="dcterms:W3CDTF">2017-03-16T10:25:00Z</dcterms:modified>
</cp:coreProperties>
</file>