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4770" windowHeight="1830"/>
  </bookViews>
  <sheets>
    <sheet name="Návrh Rozpočtu na rok 2018" sheetId="1" r:id="rId1"/>
  </sheets>
  <definedNames>
    <definedName name="_xlnm._FilterDatabase" localSheetId="0" hidden="1">'Návrh Rozpočtu na rok 2018'!$A$3:$G$294</definedName>
    <definedName name="_xlnm.Print_Area" localSheetId="0">'Návrh Rozpočtu na rok 2018'!$A$1:$G$325</definedName>
  </definedNames>
  <calcPr calcId="145621"/>
</workbook>
</file>

<file path=xl/calcChain.xml><?xml version="1.0" encoding="utf-8"?>
<calcChain xmlns="http://schemas.openxmlformats.org/spreadsheetml/2006/main">
  <c r="D292" i="1" l="1"/>
  <c r="D287" i="1"/>
  <c r="D283" i="1"/>
  <c r="E280" i="1"/>
  <c r="F280" i="1"/>
  <c r="D280" i="1"/>
  <c r="D276" i="1"/>
  <c r="F250" i="1"/>
  <c r="D250" i="1"/>
  <c r="F245" i="1"/>
  <c r="D245" i="1"/>
  <c r="E245" i="1"/>
  <c r="D236" i="1"/>
  <c r="D233" i="1"/>
  <c r="D230" i="1"/>
  <c r="D225" i="1"/>
  <c r="D215" i="1"/>
  <c r="D211" i="1"/>
  <c r="D208" i="1"/>
  <c r="D197" i="1"/>
  <c r="D194" i="1"/>
  <c r="D190" i="1"/>
  <c r="D186" i="1"/>
  <c r="D178" i="1"/>
  <c r="D173" i="1"/>
  <c r="D163" i="1"/>
  <c r="D156" i="1"/>
  <c r="D150" i="1"/>
  <c r="D137" i="1"/>
  <c r="D134" i="1"/>
  <c r="D125" i="1"/>
  <c r="D113" i="1"/>
  <c r="D108" i="1"/>
  <c r="D103" i="1"/>
  <c r="D99" i="1"/>
  <c r="D95" i="1"/>
  <c r="D86" i="1"/>
  <c r="D82" i="1"/>
  <c r="D74" i="1"/>
  <c r="D55" i="1"/>
  <c r="D43" i="1"/>
  <c r="D29" i="1"/>
  <c r="G161" i="1"/>
  <c r="G160" i="1"/>
  <c r="G159" i="1"/>
  <c r="G158" i="1"/>
  <c r="G157" i="1"/>
  <c r="F156" i="1"/>
  <c r="E156" i="1"/>
  <c r="G156" i="1" s="1"/>
  <c r="E163" i="1"/>
  <c r="F163" i="1"/>
  <c r="G164" i="1"/>
  <c r="G248" i="1"/>
  <c r="G247" i="1"/>
  <c r="G246" i="1"/>
  <c r="E283" i="1"/>
  <c r="G284" i="1"/>
  <c r="G285" i="1"/>
  <c r="F283" i="1"/>
  <c r="G228" i="1"/>
  <c r="G227" i="1"/>
  <c r="G245" i="1" l="1"/>
  <c r="G163" i="1"/>
  <c r="G283" i="1"/>
  <c r="G274" i="1" l="1"/>
  <c r="E251" i="1"/>
  <c r="E250" i="1" s="1"/>
  <c r="G222" i="1"/>
  <c r="G83" i="1"/>
  <c r="F292" i="1" l="1"/>
  <c r="E292" i="1"/>
  <c r="E287" i="1" s="1"/>
  <c r="F287" i="1"/>
  <c r="F276" i="1"/>
  <c r="F236" i="1" s="1"/>
  <c r="F230" i="1" s="1"/>
  <c r="F233" i="1" s="1"/>
  <c r="F225" i="1" s="1"/>
  <c r="F215" i="1" s="1"/>
  <c r="F211" i="1" s="1"/>
  <c r="F208" i="1" s="1"/>
  <c r="F197" i="1" s="1"/>
  <c r="F194" i="1" s="1"/>
  <c r="F190" i="1" s="1"/>
  <c r="F186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3" i="1"/>
  <c r="G24" i="1"/>
  <c r="G27" i="1"/>
  <c r="G30" i="1"/>
  <c r="G31" i="1"/>
  <c r="G32" i="1"/>
  <c r="G33" i="1"/>
  <c r="G34" i="1"/>
  <c r="G37" i="1"/>
  <c r="G38" i="1"/>
  <c r="G39" i="1"/>
  <c r="G40" i="1"/>
  <c r="G41" i="1"/>
  <c r="G44" i="1"/>
  <c r="G45" i="1"/>
  <c r="G48" i="1"/>
  <c r="G49" i="1"/>
  <c r="G50" i="1"/>
  <c r="G51" i="1"/>
  <c r="G52" i="1"/>
  <c r="G53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2" i="1"/>
  <c r="G75" i="1"/>
  <c r="G76" i="1"/>
  <c r="G77" i="1"/>
  <c r="G78" i="1"/>
  <c r="G79" i="1"/>
  <c r="G80" i="1"/>
  <c r="G84" i="1"/>
  <c r="G87" i="1"/>
  <c r="G88" i="1"/>
  <c r="G89" i="1"/>
  <c r="G90" i="1"/>
  <c r="G91" i="1"/>
  <c r="G92" i="1"/>
  <c r="G93" i="1"/>
  <c r="G96" i="1"/>
  <c r="G97" i="1"/>
  <c r="G100" i="1"/>
  <c r="G101" i="1"/>
  <c r="G104" i="1"/>
  <c r="G105" i="1"/>
  <c r="G106" i="1"/>
  <c r="G109" i="1"/>
  <c r="G110" i="1"/>
  <c r="G111" i="1"/>
  <c r="G114" i="1"/>
  <c r="G115" i="1"/>
  <c r="G116" i="1"/>
  <c r="G117" i="1"/>
  <c r="G118" i="1"/>
  <c r="G119" i="1"/>
  <c r="G120" i="1"/>
  <c r="G121" i="1"/>
  <c r="G122" i="1"/>
  <c r="G123" i="1"/>
  <c r="G126" i="1"/>
  <c r="G127" i="1"/>
  <c r="G128" i="1"/>
  <c r="G129" i="1"/>
  <c r="G130" i="1"/>
  <c r="G131" i="1"/>
  <c r="G132" i="1"/>
  <c r="G135" i="1"/>
  <c r="G138" i="1"/>
  <c r="G139" i="1"/>
  <c r="G140" i="1"/>
  <c r="G141" i="1"/>
  <c r="G142" i="1"/>
  <c r="G143" i="1"/>
  <c r="G144" i="1"/>
  <c r="G145" i="1"/>
  <c r="G146" i="1"/>
  <c r="G147" i="1"/>
  <c r="G148" i="1"/>
  <c r="G151" i="1"/>
  <c r="G152" i="1"/>
  <c r="G153" i="1"/>
  <c r="G154" i="1"/>
  <c r="G165" i="1"/>
  <c r="G166" i="1"/>
  <c r="G167" i="1"/>
  <c r="G168" i="1"/>
  <c r="G169" i="1"/>
  <c r="G170" i="1"/>
  <c r="G171" i="1"/>
  <c r="G174" i="1"/>
  <c r="G175" i="1"/>
  <c r="G176" i="1"/>
  <c r="G179" i="1"/>
  <c r="G180" i="1"/>
  <c r="G181" i="1"/>
  <c r="G182" i="1"/>
  <c r="G183" i="1"/>
  <c r="G184" i="1"/>
  <c r="G187" i="1"/>
  <c r="G188" i="1"/>
  <c r="G191" i="1"/>
  <c r="G192" i="1"/>
  <c r="G195" i="1"/>
  <c r="G198" i="1"/>
  <c r="G199" i="1"/>
  <c r="G200" i="1"/>
  <c r="G201" i="1"/>
  <c r="G202" i="1"/>
  <c r="G203" i="1"/>
  <c r="G204" i="1"/>
  <c r="G205" i="1"/>
  <c r="G206" i="1"/>
  <c r="G209" i="1"/>
  <c r="G212" i="1"/>
  <c r="G213" i="1"/>
  <c r="G216" i="1"/>
  <c r="G217" i="1"/>
  <c r="G218" i="1"/>
  <c r="G219" i="1"/>
  <c r="G220" i="1"/>
  <c r="G221" i="1"/>
  <c r="G223" i="1"/>
  <c r="G226" i="1"/>
  <c r="G231" i="1"/>
  <c r="G234" i="1"/>
  <c r="G237" i="1"/>
  <c r="G238" i="1"/>
  <c r="G239" i="1"/>
  <c r="G240" i="1"/>
  <c r="G241" i="1"/>
  <c r="G242" i="1"/>
  <c r="G243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7" i="1"/>
  <c r="G278" i="1"/>
  <c r="G281" i="1"/>
  <c r="G288" i="1"/>
  <c r="G289" i="1"/>
  <c r="G290" i="1"/>
  <c r="G293" i="1"/>
  <c r="E276" i="1" l="1"/>
  <c r="E236" i="1" l="1"/>
  <c r="F178" i="1"/>
  <c r="G292" i="1"/>
  <c r="G280" i="1"/>
  <c r="G276" i="1"/>
  <c r="F173" i="1"/>
  <c r="D71" i="1"/>
  <c r="D47" i="1" s="1"/>
  <c r="D36" i="1" s="1"/>
  <c r="D26" i="1" s="1"/>
  <c r="D22" i="1" l="1"/>
  <c r="F150" i="1"/>
  <c r="E230" i="1"/>
  <c r="G236" i="1"/>
  <c r="G250" i="1"/>
  <c r="E233" i="1" l="1"/>
  <c r="G230" i="1"/>
  <c r="F137" i="1"/>
  <c r="F134" i="1" s="1"/>
  <c r="F125" i="1" s="1"/>
  <c r="F113" i="1" s="1"/>
  <c r="F108" i="1" s="1"/>
  <c r="F103" i="1" s="1"/>
  <c r="F99" i="1" s="1"/>
  <c r="F95" i="1" s="1"/>
  <c r="F86" i="1" s="1"/>
  <c r="F82" i="1" s="1"/>
  <c r="F74" i="1" s="1"/>
  <c r="F71" i="1" s="1"/>
  <c r="F55" i="1" s="1"/>
  <c r="F47" i="1" s="1"/>
  <c r="F43" i="1" s="1"/>
  <c r="F36" i="1" s="1"/>
  <c r="F29" i="1" s="1"/>
  <c r="F26" i="1" s="1"/>
  <c r="G287" i="1"/>
  <c r="F22" i="1" l="1"/>
  <c r="E225" i="1"/>
  <c r="G233" i="1"/>
  <c r="G225" i="1" l="1"/>
  <c r="E215" i="1"/>
  <c r="E211" i="1" l="1"/>
  <c r="G215" i="1"/>
  <c r="E208" i="1" l="1"/>
  <c r="G211" i="1"/>
  <c r="E197" i="1" l="1"/>
  <c r="G208" i="1"/>
  <c r="E194" i="1" l="1"/>
  <c r="G197" i="1"/>
  <c r="G194" i="1" l="1"/>
  <c r="E190" i="1"/>
  <c r="E186" i="1" l="1"/>
  <c r="G190" i="1"/>
  <c r="G186" i="1" l="1"/>
  <c r="E178" i="1"/>
  <c r="E173" i="1" l="1"/>
  <c r="G178" i="1"/>
  <c r="G173" i="1" l="1"/>
  <c r="E150" i="1" l="1"/>
  <c r="E137" i="1" l="1"/>
  <c r="G150" i="1"/>
  <c r="E134" i="1" l="1"/>
  <c r="G137" i="1"/>
  <c r="G134" i="1" l="1"/>
  <c r="E125" i="1"/>
  <c r="G125" i="1" s="1"/>
  <c r="E113" i="1" l="1"/>
  <c r="G113" i="1" s="1"/>
  <c r="E108" i="1" l="1"/>
  <c r="G108" i="1" s="1"/>
  <c r="E103" i="1"/>
  <c r="E99" i="1" l="1"/>
  <c r="G103" i="1"/>
  <c r="E95" i="1" l="1"/>
  <c r="G99" i="1"/>
  <c r="E86" i="1" l="1"/>
  <c r="G95" i="1"/>
  <c r="E82" i="1" l="1"/>
  <c r="G86" i="1"/>
  <c r="E74" i="1" l="1"/>
  <c r="G82" i="1"/>
  <c r="G74" i="1" l="1"/>
  <c r="E71" i="1" l="1"/>
  <c r="E55" i="1" l="1"/>
  <c r="G71" i="1"/>
  <c r="E47" i="1" l="1"/>
  <c r="G55" i="1"/>
  <c r="E43" i="1" l="1"/>
  <c r="G47" i="1"/>
  <c r="E36" i="1" l="1"/>
  <c r="G43" i="1"/>
  <c r="E29" i="1" l="1"/>
  <c r="G36" i="1"/>
  <c r="E26" i="1" l="1"/>
  <c r="G29" i="1"/>
  <c r="E22" i="1" l="1"/>
  <c r="G22" i="1" s="1"/>
  <c r="G26" i="1"/>
  <c r="E5" i="1"/>
  <c r="D5" i="1"/>
  <c r="D298" i="1" s="1"/>
  <c r="F5" i="1"/>
  <c r="F298" i="1" s="1"/>
  <c r="E298" i="1" l="1"/>
  <c r="G298" i="1" s="1"/>
  <c r="E300" i="1" s="1"/>
  <c r="G5" i="1"/>
</calcChain>
</file>

<file path=xl/comments1.xml><?xml version="1.0" encoding="utf-8"?>
<comments xmlns="http://schemas.openxmlformats.org/spreadsheetml/2006/main">
  <authors>
    <author>ucetni</author>
  </authors>
  <commentList>
    <comment ref="E289" authorId="0">
      <text>
        <r>
          <rPr>
            <b/>
            <sz val="9"/>
            <color indexed="81"/>
            <rFont val="Tahoma"/>
            <family val="2"/>
            <charset val="238"/>
          </rPr>
          <t>ucetni:</t>
        </r>
        <r>
          <rPr>
            <sz val="9"/>
            <color indexed="81"/>
            <rFont val="Tahoma"/>
            <family val="2"/>
            <charset val="238"/>
          </rPr>
          <t xml:space="preserve">
výpočet =21%*(bunka+bunka+bunka)</t>
        </r>
      </text>
    </comment>
  </commentList>
</comments>
</file>

<file path=xl/sharedStrings.xml><?xml version="1.0" encoding="utf-8"?>
<sst xmlns="http://schemas.openxmlformats.org/spreadsheetml/2006/main" count="317" uniqueCount="225">
  <si>
    <t xml:space="preserve"> </t>
  </si>
  <si>
    <t>PAR</t>
  </si>
  <si>
    <t>POL</t>
  </si>
  <si>
    <t>POPIS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</si>
  <si>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</si>
  <si>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</si>
  <si>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</si>
  <si>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</si>
  <si>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</si>
  <si>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</si>
  <si>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</si>
  <si>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</si>
  <si>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Poplatky ze psů</t>
  </si>
  <si>
    <t>Správní poplatky</t>
  </si>
  <si>
    <t>Daň z nemovitosti</t>
  </si>
  <si>
    <t>NÁKUP SLUŽEB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</si>
  <si>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</si>
  <si>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</si>
  <si>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</si>
  <si>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</si>
  <si>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</si>
  <si>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</si>
  <si>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</si>
  <si>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VÝDAJE NA ÚZEMNÍ DOPRAVNÍ OBSLUŽNOST</t>
  </si>
  <si>
    <t>Příspěvek seniorům na dopravu</t>
  </si>
  <si>
    <t>PITNÁ VODA</t>
  </si>
  <si>
    <t>PŘÍJMY Z PRONÁJMU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</si>
  <si>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</si>
  <si>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</si>
  <si>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</si>
  <si>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</si>
  <si>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</si>
  <si>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</si>
  <si>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</si>
  <si>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</si>
  <si>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ÚPRAVY DROBNÝCH VODNÍCH TOKŮ</t>
  </si>
  <si>
    <t>Nákup ostatních služeb</t>
  </si>
  <si>
    <t>PŘEDŠKOLNÍ ZAŘÍZENÍ-MŠ</t>
  </si>
  <si>
    <t>Odpisy - odvod</t>
  </si>
  <si>
    <t>ZÁKLADNÍ ŠKOLA</t>
  </si>
  <si>
    <t>PŘÍSPĚVEK ŠKOLE</t>
  </si>
  <si>
    <t>KNIHOVNA</t>
  </si>
  <si>
    <t>OST. OS. VÝDAJE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</si>
  <si>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</si>
  <si>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</si>
  <si>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</si>
  <si>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</si>
  <si>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</si>
  <si>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</si>
  <si>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ZACHOVÁNÍ A OBNOVA KULTURNÍCH HODNOT</t>
  </si>
  <si>
    <t>ROZHLAS A TELEVIZE</t>
  </si>
  <si>
    <t>OSTATNÍ ZÁLEŽITOSTI SDĚLOVACÍ</t>
  </si>
  <si>
    <t>příjmy z poskytovaných služeb</t>
  </si>
  <si>
    <t>Moravanské listy</t>
  </si>
  <si>
    <t>ZÁJMOVÁ ČINNOST V KULTUŘE</t>
  </si>
  <si>
    <t>DHM INVESTIČNÍ A NEINVESTIČNÍ</t>
  </si>
  <si>
    <t>PLYN</t>
  </si>
  <si>
    <t>pohoštění</t>
  </si>
  <si>
    <t>dary obyvatelstvu(nar.dítěte+fin.výpomoc v nouzi)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</si>
  <si>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</si>
  <si>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</si>
  <si>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</si>
  <si>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</si>
  <si>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</si>
  <si>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</si>
  <si>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>NEBYTOVÉ HOSPODÁŘSTVÍ</t>
  </si>
  <si>
    <t>příjmy z pronájmu nebyt. prostor</t>
  </si>
  <si>
    <t>VEŘEJNÉ OSVĚTLENÍ</t>
  </si>
  <si>
    <t>Příjmy z pronájmu hrob. míst</t>
  </si>
  <si>
    <t>VÝSTAVBA A ÚDRŽBA INŽ. SÍTÍ PLYN</t>
  </si>
  <si>
    <t xml:space="preserve">OPRAVY A UDRŽOVÁNÍ </t>
  </si>
  <si>
    <t>ÚZEMNÍ PLÁNOVÁNÍ</t>
  </si>
  <si>
    <t>Ostatní nákup dlouh.</t>
  </si>
  <si>
    <t>KOMUNÁLNÍ SLUŽBY A ÚZEMNÍ ROZVOJ +VW</t>
  </si>
  <si>
    <t>Příjmy z pronájmu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</si>
  <si>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</si>
  <si>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</si>
  <si>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</si>
  <si>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</si>
  <si>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</si>
  <si>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</si>
  <si>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</si>
  <si>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</si>
  <si>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Ostatní nedaňové příjmy j.n.</t>
  </si>
  <si>
    <t>PÉČE O VZHLED A VEŘEJNÁ ZELENĚ</t>
  </si>
  <si>
    <t>Ostatní osobní výdaje</t>
  </si>
  <si>
    <t>POHONNÉ HMOTY A MAZIVA</t>
  </si>
  <si>
    <t>POŽÁRNÍ OCHRANA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</si>
  <si>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</si>
  <si>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</si>
  <si>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</si>
  <si>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</si>
  <si>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</si>
  <si>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</si>
  <si>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</si>
  <si>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PLATY ZAMĚSTNANCŮ</t>
  </si>
  <si>
    <t>OSTATNÍ POVINNÉ POJIŠTĚNÍ ZA ZAMĚST.</t>
  </si>
  <si>
    <t>OCHRANNÉ POMŮCKY</t>
  </si>
  <si>
    <t>DHM INVEST. A NEINVEST.</t>
  </si>
  <si>
    <t>SLUŽBY POŠT</t>
  </si>
  <si>
    <t>SLUŽBY TELEKOMUN. A RÁDIOKOMUN.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</si>
  <si>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</si>
  <si>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</si>
  <si>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</si>
  <si>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</si>
  <si>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</si>
  <si>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</si>
  <si>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</si>
  <si>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</si>
  <si>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>OSTATNÍ FINANĆNÍ OPERACE</t>
  </si>
  <si>
    <t xml:space="preserve"> CELKEM</t>
  </si>
  <si>
    <t>PŘÍJMY - VÝDAJE</t>
  </si>
  <si>
    <t>Zůstatek z předchozích let(Volksbank)</t>
  </si>
  <si>
    <t>Termínovaný vklad - Volksbank</t>
  </si>
  <si>
    <t>PŘÍJMY - VÝDAJE celkem</t>
  </si>
  <si>
    <t xml:space="preserve">Níže uvedené pol. jsou podmíněné uvolněním </t>
  </si>
  <si>
    <t>deponované částky spol.EMBRA:</t>
  </si>
  <si>
    <t>Položky modré jsou vzájemně provázané:</t>
  </si>
  <si>
    <t>6171 6121 - OÚ stavba</t>
  </si>
  <si>
    <t>2321 6121 - Dešťová kanalizace</t>
  </si>
  <si>
    <t>2212 6121- Zastávka Hlavní směr Nebovidy</t>
  </si>
  <si>
    <t>2333 6121- Úprava koryta MP včetně vodoteče</t>
  </si>
  <si>
    <t>OCHRANA OBYVATELSTVA</t>
  </si>
  <si>
    <t>Farmářské trhy</t>
  </si>
  <si>
    <t>Rezerva na krizové události</t>
  </si>
  <si>
    <t>OSTATNÍ NEINVESTIČNÍ DOTACE</t>
  </si>
  <si>
    <t>včelaři</t>
  </si>
  <si>
    <t>ZÁLEŽITOSTI KULTURY (kult.komise)</t>
  </si>
  <si>
    <t>Nákup materiálu nezař.</t>
  </si>
  <si>
    <t>PĚSTEBNÍ ČINNOST- lesy</t>
  </si>
  <si>
    <t xml:space="preserve">příspěvky na obč.vybavenost </t>
  </si>
  <si>
    <t>OSTATNÍ ZÁJMOVÁ ČINNOST-důchodci</t>
  </si>
  <si>
    <t xml:space="preserve">Daň z příjmu práv. osob za obce </t>
  </si>
  <si>
    <t>PLATBY DANÍ A POPLATKU</t>
  </si>
  <si>
    <t>NÁKUP SLUŽEB - rozšíření hřbitova</t>
  </si>
  <si>
    <t>OPRAVY A UDRŽOVÁNÍ+dopravní pasport místích komunik.</t>
  </si>
  <si>
    <t xml:space="preserve">                             -DPH (vlastní daň.povinnost)</t>
  </si>
  <si>
    <t>Fin.příspěvek OS Vrabčák</t>
  </si>
  <si>
    <t>Navrtávky</t>
  </si>
  <si>
    <t>Poplatky OSA</t>
  </si>
  <si>
    <t xml:space="preserve">OPRAVY A ÚDRŽBA  </t>
  </si>
  <si>
    <t>NÁKUP SLUŽEB+zájezdy,divadla(důchodci)</t>
  </si>
  <si>
    <t>Ostatní služby</t>
  </si>
  <si>
    <t>POHŘEBNICTVÍ</t>
  </si>
  <si>
    <t>Zprac.dat a služby souvis.s inform.a komunik.technologiemi</t>
  </si>
  <si>
    <t>Sportovní hala-PD</t>
  </si>
  <si>
    <t>DAŇ Z PŘÍJMU - OBEC DPH (vlastní daň.povinnost)</t>
  </si>
  <si>
    <t>Neinv.příspěvky neziskov.org.-SPORT</t>
  </si>
  <si>
    <t>poplatky za užívání veřejného prostranství(včetně FT-farm.trhy)</t>
  </si>
  <si>
    <t>Služby</t>
  </si>
  <si>
    <t xml:space="preserve">NÁKUP SLUŽEB </t>
  </si>
  <si>
    <t xml:space="preserve">NÁKUP MATERIÁLU- </t>
  </si>
  <si>
    <t>distribuce ML</t>
  </si>
  <si>
    <r>
      <t>OST. OS. VÝDAJE -kronikář obce+</t>
    </r>
    <r>
      <rPr>
        <sz val="10"/>
        <rFont val="Arial CE"/>
        <family val="2"/>
        <charset val="238"/>
      </rPr>
      <t>kronika vítání občánků</t>
    </r>
  </si>
  <si>
    <t>naučná stezka Bobrava (dotace MAS)</t>
  </si>
  <si>
    <t>BUDOVY HALY STAVBY -nový rozhlas Jabloňový sad+Luční</t>
  </si>
  <si>
    <t>Cvičiště pro psy</t>
  </si>
  <si>
    <t>SPORTOVNÍ ZAŘÍZENÍ</t>
  </si>
  <si>
    <t>Veřejnoprávní služby-Město Šlapanice</t>
  </si>
  <si>
    <t>Členské příspěvky MAS</t>
  </si>
  <si>
    <t>ÚZEMNÍ ROZVOJ</t>
  </si>
  <si>
    <t>Členské příspěvky DSO Šlapanicko</t>
  </si>
  <si>
    <t>Úhrady sankcí jiným rozpočtům</t>
  </si>
  <si>
    <t>Turistické a cyklo spojení - projekty</t>
  </si>
  <si>
    <t>Rekonstrukce hřiště MŠ</t>
  </si>
  <si>
    <t>DDHM-nové regály</t>
  </si>
  <si>
    <t>Dětská hřiště</t>
  </si>
  <si>
    <t>OPRAVY A UDRŽOVÁNÍ -oprava pošty</t>
  </si>
  <si>
    <t xml:space="preserve">Přístavba ordinace praktic.lékaře                                         </t>
  </si>
  <si>
    <t>BUDOVY,HALY,STAVBY(osvětlení park, Ořechovská)</t>
  </si>
  <si>
    <t>ODMĚNY ČLENUM Zastupitelstva</t>
  </si>
  <si>
    <t>KNIHY UČEBNÍ POMŮCKY A TISK-včetně publikace Moravany</t>
  </si>
  <si>
    <t>PŘISPĚVEK MŠ</t>
  </si>
  <si>
    <t xml:space="preserve">NEINVESTIČ.TRANSF.OBCÍM (Nebovidy) </t>
  </si>
  <si>
    <t>Zastávka - uvolnění pozastávky pro IMOS GROUP</t>
  </si>
  <si>
    <r>
      <t xml:space="preserve">BUDOVY HALY STAVBY- </t>
    </r>
    <r>
      <rPr>
        <sz val="10"/>
        <rFont val="Arial CE"/>
        <family val="2"/>
        <charset val="238"/>
      </rPr>
      <t>PD kruhový objezd</t>
    </r>
  </si>
  <si>
    <t>SOC. POMOC OSOBÁM V HMOT.NOUZI (charita)</t>
  </si>
  <si>
    <t>FINANČNÍ VYPOŘÁDÁNÍ MINULÝCH LET</t>
  </si>
  <si>
    <t>Neinvestiční dotace - státní správa</t>
  </si>
  <si>
    <t>Příjmy 2018</t>
  </si>
  <si>
    <t>základní 2018</t>
  </si>
  <si>
    <t xml:space="preserve">Výdaje  </t>
  </si>
  <si>
    <t>Výdaje</t>
  </si>
  <si>
    <t>rozšířené 2018</t>
  </si>
  <si>
    <t>Daň z hazardních her</t>
  </si>
  <si>
    <t>Příjmy z poskyt.služeb</t>
  </si>
  <si>
    <t>Příjmy z úhrad za dobývání nerostů</t>
  </si>
  <si>
    <t>DOPRAVNÍ OBSLUŽNOST</t>
  </si>
  <si>
    <t>Drobný hmot.maj.-navrtávky</t>
  </si>
  <si>
    <t>Studená voda</t>
  </si>
  <si>
    <t>Plyn</t>
  </si>
  <si>
    <t>Elektrická energie</t>
  </si>
  <si>
    <t>Náhrady mezd v době nemoci</t>
  </si>
  <si>
    <t>Oprava fary-fasáda 2.část</t>
  </si>
  <si>
    <t>Oprava kříže u kostela</t>
  </si>
  <si>
    <t>VĚCNÉ DARY</t>
  </si>
  <si>
    <t>Rekonstrukce parku</t>
  </si>
  <si>
    <t>Vnitřní vybavení- Centrum volného času</t>
  </si>
  <si>
    <t>Celkové výdaje  2018</t>
  </si>
  <si>
    <t>příjmy 2018</t>
  </si>
  <si>
    <t>VZ 2018</t>
  </si>
  <si>
    <t>VR 2018</t>
  </si>
  <si>
    <t>VÝDAJE CELKEM 2018</t>
  </si>
  <si>
    <t xml:space="preserve"> KD rozšíření včetně přístavby</t>
  </si>
  <si>
    <t>Vratka volby -PS parlamentu ČR</t>
  </si>
  <si>
    <t>Dotace Volby prezidenta republiky ÚZ 98008</t>
  </si>
  <si>
    <t>VOLBA PREZIDENTA REPUBLIKY</t>
  </si>
  <si>
    <t>Občerstvení OKV - 2 kola</t>
  </si>
  <si>
    <t>Odměny OVK + distribuce hlas.lístků</t>
  </si>
  <si>
    <t>MŠ -projektová dokumentace</t>
  </si>
  <si>
    <t>Ostatní převody vlastním fondům</t>
  </si>
  <si>
    <t>Převody z rozpočtových účtů</t>
  </si>
  <si>
    <t>PŘEVODY VLASTNÍM FONDUM (Vodovodu+kanalizace)</t>
  </si>
  <si>
    <t>Uvolnění pozastávky pro S-A-S stavby(OÚ)</t>
  </si>
  <si>
    <t>ELEKTRICKÁ ENERGIE+doplatek FD E-ON</t>
  </si>
  <si>
    <t>Prodloužení vod.řadu-Areál sportu -PD</t>
  </si>
  <si>
    <t>Prodloužení kanal.řadu-Areál sportu -PD</t>
  </si>
  <si>
    <t xml:space="preserve"> Prodloužení plynovod.řadu-Areál sportu - PD</t>
  </si>
  <si>
    <t>pořízení malotraktoru</t>
  </si>
  <si>
    <t>Neinvestiční transfery - Charita Rajhrad</t>
  </si>
  <si>
    <t>Ostatní neinvestiční transfery</t>
  </si>
  <si>
    <t>Neinvestiční transfery obcím - psychologické služby Šlapanice</t>
  </si>
  <si>
    <t xml:space="preserve">PO-neinv.dotace Obci Střelice </t>
  </si>
  <si>
    <t>SCHVÁLENÝ ROZPOČET NA ROK 2018</t>
  </si>
  <si>
    <t>FINANCOVÁNÍ (Zůstatek na účtech)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</si>
</sst>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30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b/>
      <sz val="10"/>
      <color indexed="3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40"/>
      <name val="Arial CE"/>
      <family val="2"/>
      <charset val="238"/>
    </font>
    <font>
      <b/>
      <sz val="11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CC00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rgb="FF7030A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9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0" borderId="0" xfId="0" applyNumberFormat="1" applyFont="1" applyFill="1"/>
    <xf numFmtId="1" fontId="0" fillId="0" borderId="0" xfId="0" applyNumberFormat="1" applyFont="1" applyFill="1"/>
    <xf numFmtId="3" fontId="2" fillId="0" borderId="0" xfId="0" applyNumberFormat="1" applyFont="1" applyFill="1"/>
    <xf numFmtId="3" fontId="0" fillId="0" borderId="0" xfId="0" applyNumberFormat="1" applyFill="1"/>
    <xf numFmtId="1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1" fontId="0" fillId="0" borderId="1" xfId="0" applyNumberFormat="1" applyFill="1" applyBorder="1"/>
    <xf numFmtId="3" fontId="0" fillId="0" borderId="1" xfId="0" applyNumberFormat="1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4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/>
    <xf numFmtId="3" fontId="4" fillId="0" borderId="1" xfId="0" applyNumberFormat="1" applyFont="1" applyFill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0" xfId="0" applyNumberFormat="1" applyFont="1" applyFill="1"/>
    <xf numFmtId="1" fontId="0" fillId="0" borderId="1" xfId="0" applyNumberFormat="1" applyFont="1" applyFill="1" applyBorder="1"/>
    <xf numFmtId="3" fontId="0" fillId="0" borderId="0" xfId="0" applyNumberFormat="1" applyFont="1" applyFill="1"/>
    <xf numFmtId="3" fontId="0" fillId="0" borderId="1" xfId="0" applyNumberFormat="1" applyFont="1" applyFill="1" applyBorder="1"/>
    <xf numFmtId="3" fontId="0" fillId="2" borderId="1" xfId="0" applyNumberFormat="1" applyFont="1" applyFill="1" applyBorder="1"/>
    <xf numFmtId="3" fontId="6" fillId="2" borderId="1" xfId="0" applyNumberFormat="1" applyFont="1" applyFill="1" applyBorder="1"/>
    <xf numFmtId="1" fontId="7" fillId="0" borderId="1" xfId="0" applyNumberFormat="1" applyFont="1" applyFill="1" applyBorder="1"/>
    <xf numFmtId="3" fontId="7" fillId="0" borderId="1" xfId="0" applyNumberFormat="1" applyFont="1" applyFill="1" applyBorder="1"/>
    <xf numFmtId="3" fontId="3" fillId="4" borderId="1" xfId="0" applyNumberFormat="1" applyFont="1" applyFill="1" applyBorder="1"/>
    <xf numFmtId="3" fontId="7" fillId="0" borderId="0" xfId="0" applyNumberFormat="1" applyFont="1" applyFill="1"/>
    <xf numFmtId="3" fontId="7" fillId="4" borderId="1" xfId="0" applyNumberFormat="1" applyFont="1" applyFill="1" applyBorder="1"/>
    <xf numFmtId="3" fontId="3" fillId="0" borderId="1" xfId="0" applyNumberFormat="1" applyFont="1" applyFill="1" applyBorder="1"/>
    <xf numFmtId="3" fontId="3" fillId="0" borderId="0" xfId="0" applyNumberFormat="1" applyFont="1" applyFill="1"/>
    <xf numFmtId="3" fontId="7" fillId="2" borderId="1" xfId="0" applyNumberFormat="1" applyFont="1" applyFill="1" applyBorder="1"/>
    <xf numFmtId="3" fontId="3" fillId="3" borderId="1" xfId="0" applyNumberFormat="1" applyFont="1" applyFill="1" applyBorder="1"/>
    <xf numFmtId="3" fontId="8" fillId="3" borderId="1" xfId="0" applyNumberFormat="1" applyFont="1" applyFill="1" applyBorder="1"/>
    <xf numFmtId="3" fontId="3" fillId="3" borderId="2" xfId="0" applyNumberFormat="1" applyFont="1" applyFill="1" applyBorder="1"/>
    <xf numFmtId="3" fontId="3" fillId="3" borderId="3" xfId="0" applyNumberFormat="1" applyFont="1" applyFill="1" applyBorder="1"/>
    <xf numFmtId="3" fontId="9" fillId="0" borderId="0" xfId="0" applyNumberFormat="1" applyFont="1"/>
    <xf numFmtId="3" fontId="3" fillId="5" borderId="1" xfId="0" applyNumberFormat="1" applyFont="1" applyFill="1" applyBorder="1"/>
    <xf numFmtId="3" fontId="10" fillId="0" borderId="0" xfId="0" applyNumberFormat="1" applyFont="1"/>
    <xf numFmtId="3" fontId="5" fillId="0" borderId="0" xfId="0" applyNumberFormat="1" applyFont="1"/>
    <xf numFmtId="1" fontId="7" fillId="0" borderId="0" xfId="0" applyNumberFormat="1" applyFont="1" applyFill="1" applyBorder="1"/>
    <xf numFmtId="3" fontId="3" fillId="0" borderId="0" xfId="0" applyNumberFormat="1" applyFont="1" applyFill="1" applyBorder="1"/>
    <xf numFmtId="3" fontId="7" fillId="0" borderId="0" xfId="0" applyNumberFormat="1" applyFont="1" applyFill="1" applyBorder="1"/>
    <xf numFmtId="3" fontId="0" fillId="6" borderId="1" xfId="0" applyNumberFormat="1" applyFill="1" applyBorder="1"/>
    <xf numFmtId="3" fontId="0" fillId="6" borderId="1" xfId="0" applyNumberFormat="1" applyFont="1" applyFill="1" applyBorder="1"/>
    <xf numFmtId="3" fontId="0" fillId="7" borderId="1" xfId="0" applyNumberFormat="1" applyFill="1" applyBorder="1"/>
    <xf numFmtId="1" fontId="0" fillId="8" borderId="1" xfId="0" applyNumberFormat="1" applyFill="1" applyBorder="1"/>
    <xf numFmtId="3" fontId="3" fillId="9" borderId="1" xfId="0" applyNumberFormat="1" applyFont="1" applyFill="1" applyBorder="1"/>
    <xf numFmtId="3" fontId="12" fillId="2" borderId="1" xfId="0" applyNumberFormat="1" applyFont="1" applyFill="1" applyBorder="1"/>
    <xf numFmtId="3" fontId="0" fillId="10" borderId="1" xfId="0" applyNumberFormat="1" applyFill="1" applyBorder="1"/>
    <xf numFmtId="3" fontId="7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horizontal="left"/>
    </xf>
    <xf numFmtId="1" fontId="11" fillId="0" borderId="1" xfId="0" applyNumberFormat="1" applyFont="1" applyFill="1" applyBorder="1"/>
    <xf numFmtId="3" fontId="11" fillId="0" borderId="1" xfId="0" applyNumberFormat="1" applyFont="1" applyFill="1" applyBorder="1"/>
    <xf numFmtId="3" fontId="0" fillId="12" borderId="1" xfId="0" applyNumberFormat="1" applyFill="1" applyBorder="1"/>
    <xf numFmtId="3" fontId="6" fillId="13" borderId="1" xfId="0" applyNumberFormat="1" applyFont="1" applyFill="1" applyBorder="1"/>
    <xf numFmtId="1" fontId="0" fillId="14" borderId="1" xfId="0" applyNumberFormat="1" applyFill="1" applyBorder="1"/>
    <xf numFmtId="3" fontId="6" fillId="6" borderId="1" xfId="0" applyNumberFormat="1" applyFont="1" applyFill="1" applyBorder="1"/>
    <xf numFmtId="1" fontId="0" fillId="15" borderId="1" xfId="0" applyNumberFormat="1" applyFill="1" applyBorder="1"/>
    <xf numFmtId="3" fontId="0" fillId="15" borderId="1" xfId="0" applyNumberFormat="1" applyFill="1" applyBorder="1"/>
    <xf numFmtId="3" fontId="11" fillId="0" borderId="0" xfId="0" applyNumberFormat="1" applyFont="1"/>
    <xf numFmtId="3" fontId="11" fillId="2" borderId="1" xfId="0" applyNumberFormat="1" applyFont="1" applyFill="1" applyBorder="1"/>
    <xf numFmtId="1" fontId="11" fillId="0" borderId="0" xfId="0" applyNumberFormat="1" applyFont="1"/>
    <xf numFmtId="1" fontId="14" fillId="0" borderId="1" xfId="0" applyNumberFormat="1" applyFont="1" applyFill="1" applyBorder="1"/>
    <xf numFmtId="1" fontId="15" fillId="0" borderId="1" xfId="0" applyNumberFormat="1" applyFont="1" applyFill="1" applyBorder="1"/>
    <xf numFmtId="3" fontId="15" fillId="2" borderId="1" xfId="0" applyNumberFormat="1" applyFont="1" applyFill="1" applyBorder="1"/>
    <xf numFmtId="3" fontId="16" fillId="2" borderId="1" xfId="0" applyNumberFormat="1" applyFont="1" applyFill="1" applyBorder="1"/>
    <xf numFmtId="1" fontId="16" fillId="0" borderId="1" xfId="0" applyNumberFormat="1" applyFont="1" applyFill="1" applyBorder="1"/>
    <xf numFmtId="3" fontId="16" fillId="0" borderId="1" xfId="0" applyNumberFormat="1" applyFont="1" applyFill="1" applyBorder="1"/>
    <xf numFmtId="3" fontId="0" fillId="13" borderId="1" xfId="0" applyNumberFormat="1" applyFont="1" applyFill="1" applyBorder="1"/>
    <xf numFmtId="3" fontId="12" fillId="0" borderId="1" xfId="0" applyNumberFormat="1" applyFont="1" applyFill="1" applyBorder="1"/>
    <xf numFmtId="1" fontId="12" fillId="0" borderId="1" xfId="0" applyNumberFormat="1" applyFont="1" applyFill="1" applyBorder="1"/>
    <xf numFmtId="3" fontId="0" fillId="14" borderId="1" xfId="0" applyNumberFormat="1" applyFont="1" applyFill="1" applyBorder="1"/>
    <xf numFmtId="3" fontId="19" fillId="0" borderId="0" xfId="0" applyNumberFormat="1" applyFont="1"/>
    <xf numFmtId="3" fontId="0" fillId="10" borderId="1" xfId="0" applyNumberFormat="1" applyFont="1" applyFill="1" applyBorder="1"/>
    <xf numFmtId="3" fontId="20" fillId="0" borderId="0" xfId="0" applyNumberFormat="1" applyFont="1" applyFill="1" applyBorder="1"/>
    <xf numFmtId="3" fontId="16" fillId="6" borderId="1" xfId="0" applyNumberFormat="1" applyFont="1" applyFill="1" applyBorder="1"/>
    <xf numFmtId="3" fontId="4" fillId="16" borderId="1" xfId="0" applyNumberFormat="1" applyFont="1" applyFill="1" applyBorder="1"/>
    <xf numFmtId="3" fontId="0" fillId="17" borderId="1" xfId="0" applyNumberFormat="1" applyFill="1" applyBorder="1"/>
    <xf numFmtId="1" fontId="0" fillId="0" borderId="4" xfId="0" applyNumberFormat="1" applyBorder="1"/>
    <xf numFmtId="3" fontId="0" fillId="0" borderId="4" xfId="0" applyNumberFormat="1" applyBorder="1"/>
    <xf numFmtId="1" fontId="0" fillId="0" borderId="4" xfId="0" applyNumberFormat="1" applyFill="1" applyBorder="1"/>
    <xf numFmtId="3" fontId="13" fillId="0" borderId="4" xfId="0" applyNumberFormat="1" applyFont="1" applyFill="1" applyBorder="1"/>
    <xf numFmtId="1" fontId="0" fillId="0" borderId="0" xfId="0" applyNumberFormat="1" applyFill="1" applyBorder="1"/>
    <xf numFmtId="3" fontId="13" fillId="0" borderId="0" xfId="0" applyNumberFormat="1" applyFont="1" applyFill="1" applyBorder="1"/>
    <xf numFmtId="3" fontId="20" fillId="11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27"/>
  <sheetViews>
    <sheetView tabSelected="1" zoomScale="130" zoomScaleNormal="130" workbookViewId="0">
      <pane ySplit="4" topLeftCell="A230" activePane="bottomLeft" state="frozen"/>
      <selection pane="bottomLeft" activeCell="E320" sqref="E320"/>
    </sheetView>
  </sheetViews>
  <sheetFormatPr defaultColWidth="9.140625" defaultRowHeight="12.75" outlineLevelRow="1" x14ac:dyDescent="0.2"/>
  <cols>
    <col min="1" max="2" width="9.28515625" style="1" customWidth="1"/>
    <col min="3" max="3" width="52.7109375" style="2" bestFit="1" customWidth="1"/>
    <col min="4" max="6" width="16.7109375" style="2" customWidth="1"/>
    <col min="7" max="7" width="25.42578125" style="2" customWidth="1"/>
    <col min="8" max="16384" width="9.140625" style="2"/>
  </cols>
  <sheetData>
    <row r="1" spans="1:7" s="6" customFormat="1" ht="26.25" x14ac:dyDescent="0.4">
      <c r="A1" s="3" t="s">
        <v>0</v>
      </c>
      <c r="B1" s="4" t="s">
        <v>0</v>
      </c>
      <c r="C1" s="5" t="s">
        <v>223</v>
      </c>
    </row>
    <row r="2" spans="1:7" s="6" customFormat="1" x14ac:dyDescent="0.2">
      <c r="A2" s="4"/>
      <c r="B2" s="4"/>
    </row>
    <row r="3" spans="1:7" s="11" customFormat="1" ht="15" x14ac:dyDescent="0.25">
      <c r="A3" s="7" t="s">
        <v>1</v>
      </c>
      <c r="B3" s="7" t="s">
        <v>2</v>
      </c>
      <c r="C3" s="8" t="s">
        <v>3</v>
      </c>
      <c r="D3" s="9" t="s">
        <v>179</v>
      </c>
      <c r="E3" s="9" t="s">
        <v>181</v>
      </c>
      <c r="F3" s="9" t="s">
        <v>182</v>
      </c>
      <c r="G3" s="10" t="s">
        <v>198</v>
      </c>
    </row>
    <row r="4" spans="1:7" s="6" customFormat="1" x14ac:dyDescent="0.2">
      <c r="A4" s="12"/>
      <c r="B4" s="12" t="s">
        <v>0</v>
      </c>
      <c r="C4" s="13"/>
      <c r="D4" s="14"/>
      <c r="E4" s="64" t="s">
        <v>180</v>
      </c>
      <c r="F4" s="64" t="s">
        <v>183</v>
      </c>
      <c r="G4" s="15"/>
    </row>
    <row r="5" spans="1:7" s="21" customFormat="1" x14ac:dyDescent="0.2">
      <c r="A5" s="16" t="s">
        <v>4</v>
      </c>
      <c r="B5" s="17"/>
      <c r="C5" s="18" t="s">
        <v>5</v>
      </c>
      <c r="D5" s="19">
        <f>SUM(D6:D20)</f>
        <v>35442900</v>
      </c>
      <c r="E5" s="19">
        <f>SUM(E6:E20)</f>
        <v>0</v>
      </c>
      <c r="F5" s="19">
        <f>SUM(F6:F20)</f>
        <v>0</v>
      </c>
      <c r="G5" s="20">
        <f t="shared" ref="G5:G34" si="0">+E5+F5</f>
        <v>0</v>
      </c>
    </row>
    <row r="6" spans="1:7" s="6" customFormat="1" hidden="1" outlineLevel="1" x14ac:dyDescent="0.2">
      <c r="A6" s="12" t="s">
        <v>0</v>
      </c>
      <c r="B6" s="12">
        <v>1111</v>
      </c>
      <c r="C6" s="13" t="s">
        <v>6</v>
      </c>
      <c r="D6" s="14">
        <v>8000000</v>
      </c>
      <c r="E6" s="14">
        <v>0</v>
      </c>
      <c r="F6" s="14">
        <v>0</v>
      </c>
      <c r="G6" s="20">
        <f t="shared" si="0"/>
        <v>0</v>
      </c>
    </row>
    <row r="7" spans="1:7" s="6" customFormat="1" hidden="1" outlineLevel="1" x14ac:dyDescent="0.2">
      <c r="A7" s="12"/>
      <c r="B7" s="12">
        <v>1112</v>
      </c>
      <c r="C7" s="13" t="s">
        <v>7</v>
      </c>
      <c r="D7" s="14">
        <v>220000</v>
      </c>
      <c r="E7" s="14">
        <v>0</v>
      </c>
      <c r="F7" s="14">
        <v>0</v>
      </c>
      <c r="G7" s="20">
        <f t="shared" si="0"/>
        <v>0</v>
      </c>
    </row>
    <row r="8" spans="1:7" s="6" customFormat="1" hidden="1" outlineLevel="1" x14ac:dyDescent="0.2">
      <c r="A8" s="12"/>
      <c r="B8" s="12">
        <v>1113</v>
      </c>
      <c r="C8" s="13" t="s">
        <v>8</v>
      </c>
      <c r="D8" s="14">
        <v>670000</v>
      </c>
      <c r="E8" s="14">
        <v>0</v>
      </c>
      <c r="F8" s="14">
        <v>0</v>
      </c>
      <c r="G8" s="20">
        <f t="shared" si="0"/>
        <v>0</v>
      </c>
    </row>
    <row r="9" spans="1:7" s="6" customFormat="1" hidden="1" outlineLevel="1" x14ac:dyDescent="0.2">
      <c r="A9" s="12"/>
      <c r="B9" s="12">
        <v>1121</v>
      </c>
      <c r="C9" s="13" t="s">
        <v>9</v>
      </c>
      <c r="D9" s="14">
        <v>7150000</v>
      </c>
      <c r="E9" s="14">
        <v>0</v>
      </c>
      <c r="F9" s="14">
        <v>0</v>
      </c>
      <c r="G9" s="20">
        <f t="shared" si="0"/>
        <v>0</v>
      </c>
    </row>
    <row r="10" spans="1:7" s="6" customFormat="1" hidden="1" outlineLevel="1" x14ac:dyDescent="0.2">
      <c r="A10" s="12"/>
      <c r="B10" s="12">
        <v>1122</v>
      </c>
      <c r="C10" s="13" t="s">
        <v>132</v>
      </c>
      <c r="D10" s="57">
        <v>0</v>
      </c>
      <c r="E10" s="14">
        <v>0</v>
      </c>
      <c r="F10" s="14">
        <v>0</v>
      </c>
      <c r="G10" s="20">
        <f t="shared" si="0"/>
        <v>0</v>
      </c>
    </row>
    <row r="11" spans="1:7" s="6" customFormat="1" hidden="1" outlineLevel="1" x14ac:dyDescent="0.2">
      <c r="A11" s="12"/>
      <c r="B11" s="12">
        <v>1211</v>
      </c>
      <c r="C11" s="13" t="s">
        <v>10</v>
      </c>
      <c r="D11" s="52">
        <v>14800000</v>
      </c>
      <c r="E11" s="14">
        <v>0</v>
      </c>
      <c r="F11" s="14">
        <v>0</v>
      </c>
      <c r="G11" s="20">
        <f t="shared" si="0"/>
        <v>0</v>
      </c>
    </row>
    <row r="12" spans="1:7" s="6" customFormat="1" hidden="1" outlineLevel="1" x14ac:dyDescent="0.2">
      <c r="A12" s="12"/>
      <c r="B12" s="12">
        <v>1334</v>
      </c>
      <c r="C12" s="13" t="s">
        <v>11</v>
      </c>
      <c r="D12" s="14">
        <v>100000</v>
      </c>
      <c r="E12" s="14">
        <v>0</v>
      </c>
      <c r="F12" s="14">
        <v>0</v>
      </c>
      <c r="G12" s="20">
        <f t="shared" si="0"/>
        <v>0</v>
      </c>
    </row>
    <row r="13" spans="1:7" s="6" customFormat="1" hidden="1" outlineLevel="1" x14ac:dyDescent="0.2">
      <c r="A13" s="12"/>
      <c r="B13" s="12">
        <v>1341</v>
      </c>
      <c r="C13" s="13" t="s">
        <v>12</v>
      </c>
      <c r="D13" s="14">
        <v>69000</v>
      </c>
      <c r="E13" s="14">
        <v>0</v>
      </c>
      <c r="F13" s="14">
        <v>0</v>
      </c>
      <c r="G13" s="20">
        <f t="shared" si="0"/>
        <v>0</v>
      </c>
    </row>
    <row r="14" spans="1:7" s="6" customFormat="1" hidden="1" outlineLevel="1" x14ac:dyDescent="0.2">
      <c r="A14" s="12"/>
      <c r="B14" s="12">
        <v>1343</v>
      </c>
      <c r="C14" s="13" t="s">
        <v>148</v>
      </c>
      <c r="D14" s="14">
        <v>26000</v>
      </c>
      <c r="E14" s="14">
        <v>0</v>
      </c>
      <c r="F14" s="14">
        <v>0</v>
      </c>
      <c r="G14" s="20">
        <f t="shared" si="0"/>
        <v>0</v>
      </c>
    </row>
    <row r="15" spans="1:7" s="6" customFormat="1" hidden="1" outlineLevel="1" x14ac:dyDescent="0.2">
      <c r="A15" s="12"/>
      <c r="B15" s="12">
        <v>1356</v>
      </c>
      <c r="C15" s="13" t="s">
        <v>186</v>
      </c>
      <c r="D15" s="14">
        <v>3000</v>
      </c>
      <c r="E15" s="14">
        <v>0</v>
      </c>
      <c r="F15" s="14">
        <v>0</v>
      </c>
      <c r="G15" s="20">
        <f t="shared" si="0"/>
        <v>0</v>
      </c>
    </row>
    <row r="16" spans="1:7" s="6" customFormat="1" hidden="1" outlineLevel="1" x14ac:dyDescent="0.2">
      <c r="A16" s="12"/>
      <c r="B16" s="12">
        <v>1381</v>
      </c>
      <c r="C16" s="13" t="s">
        <v>184</v>
      </c>
      <c r="D16" s="14">
        <v>135000</v>
      </c>
      <c r="E16" s="14">
        <v>0</v>
      </c>
      <c r="F16" s="14">
        <v>0</v>
      </c>
      <c r="G16" s="20">
        <f t="shared" si="0"/>
        <v>0</v>
      </c>
    </row>
    <row r="17" spans="1:7" s="6" customFormat="1" hidden="1" outlineLevel="1" x14ac:dyDescent="0.2">
      <c r="A17" s="12"/>
      <c r="B17" s="12">
        <v>1361</v>
      </c>
      <c r="C17" s="13" t="s">
        <v>13</v>
      </c>
      <c r="D17" s="14">
        <v>50000</v>
      </c>
      <c r="E17" s="14">
        <v>0</v>
      </c>
      <c r="F17" s="14">
        <v>0</v>
      </c>
      <c r="G17" s="20">
        <f t="shared" si="0"/>
        <v>0</v>
      </c>
    </row>
    <row r="18" spans="1:7" s="6" customFormat="1" hidden="1" outlineLevel="1" x14ac:dyDescent="0.2">
      <c r="A18" s="12"/>
      <c r="B18" s="12">
        <v>1511</v>
      </c>
      <c r="C18" s="13" t="s">
        <v>14</v>
      </c>
      <c r="D18" s="14">
        <v>3600000</v>
      </c>
      <c r="E18" s="14">
        <v>0</v>
      </c>
      <c r="F18" s="14">
        <v>0</v>
      </c>
      <c r="G18" s="20">
        <f t="shared" si="0"/>
        <v>0</v>
      </c>
    </row>
    <row r="19" spans="1:7" s="6" customFormat="1" hidden="1" outlineLevel="1" x14ac:dyDescent="0.2">
      <c r="A19" s="12"/>
      <c r="B19" s="12">
        <v>4112</v>
      </c>
      <c r="C19" s="13" t="s">
        <v>178</v>
      </c>
      <c r="D19" s="52">
        <v>567400</v>
      </c>
      <c r="E19" s="14">
        <v>0</v>
      </c>
      <c r="F19" s="14">
        <v>0</v>
      </c>
      <c r="G19" s="20">
        <f t="shared" si="0"/>
        <v>0</v>
      </c>
    </row>
    <row r="20" spans="1:7" s="6" customFormat="1" hidden="1" outlineLevel="1" x14ac:dyDescent="0.2">
      <c r="A20" s="12"/>
      <c r="B20" s="12">
        <v>4111</v>
      </c>
      <c r="C20" s="13" t="s">
        <v>205</v>
      </c>
      <c r="D20" s="14">
        <v>52500</v>
      </c>
      <c r="E20" s="14">
        <v>0</v>
      </c>
      <c r="F20" s="14">
        <v>0</v>
      </c>
      <c r="G20" s="20">
        <f t="shared" si="0"/>
        <v>0</v>
      </c>
    </row>
    <row r="21" spans="1:7" s="6" customFormat="1" hidden="1" outlineLevel="1" x14ac:dyDescent="0.2">
      <c r="A21" s="12"/>
      <c r="B21" s="12"/>
      <c r="C21" s="13"/>
      <c r="D21" s="14"/>
      <c r="E21" s="14"/>
      <c r="F21" s="14"/>
      <c r="G21" s="20"/>
    </row>
    <row r="22" spans="1:7" s="21" customFormat="1" collapsed="1" x14ac:dyDescent="0.2">
      <c r="A22" s="17">
        <v>1031</v>
      </c>
      <c r="B22" s="17"/>
      <c r="C22" s="18" t="s">
        <v>129</v>
      </c>
      <c r="D22" s="19">
        <f>SUM(D23:D24)</f>
        <v>100000</v>
      </c>
      <c r="E22" s="19">
        <f>SUM(E23:E24)</f>
        <v>200000</v>
      </c>
      <c r="F22" s="19">
        <f>SUM(F23:F24)</f>
        <v>0</v>
      </c>
      <c r="G22" s="20">
        <f t="shared" si="0"/>
        <v>200000</v>
      </c>
    </row>
    <row r="23" spans="1:7" s="6" customFormat="1" hidden="1" outlineLevel="1" x14ac:dyDescent="0.2">
      <c r="A23" s="12"/>
      <c r="B23" s="12">
        <v>2111</v>
      </c>
      <c r="C23" s="13" t="s">
        <v>185</v>
      </c>
      <c r="D23" s="48">
        <v>100000</v>
      </c>
      <c r="E23" s="14">
        <v>0</v>
      </c>
      <c r="F23" s="14">
        <v>0</v>
      </c>
      <c r="G23" s="20">
        <f t="shared" si="0"/>
        <v>0</v>
      </c>
    </row>
    <row r="24" spans="1:7" s="6" customFormat="1" hidden="1" outlineLevel="1" x14ac:dyDescent="0.2">
      <c r="A24" s="12"/>
      <c r="B24" s="12">
        <v>5169</v>
      </c>
      <c r="C24" s="13" t="s">
        <v>15</v>
      </c>
      <c r="D24" s="14">
        <v>0</v>
      </c>
      <c r="E24" s="14">
        <v>200000</v>
      </c>
      <c r="F24" s="14">
        <v>0</v>
      </c>
      <c r="G24" s="20">
        <f t="shared" si="0"/>
        <v>200000</v>
      </c>
    </row>
    <row r="25" spans="1:7" s="6" customFormat="1" hidden="1" outlineLevel="1" x14ac:dyDescent="0.2">
      <c r="A25" s="12"/>
      <c r="B25" s="12"/>
      <c r="C25" s="13"/>
      <c r="D25" s="14"/>
      <c r="E25" s="14"/>
      <c r="F25" s="14"/>
      <c r="G25" s="20"/>
    </row>
    <row r="26" spans="1:7" s="21" customFormat="1" collapsed="1" x14ac:dyDescent="0.2">
      <c r="A26" s="17">
        <v>1099</v>
      </c>
      <c r="B26" s="17"/>
      <c r="C26" s="18" t="s">
        <v>125</v>
      </c>
      <c r="D26" s="19">
        <f>SUM(D27:D27)</f>
        <v>0</v>
      </c>
      <c r="E26" s="19">
        <f>SUM(E27:E27)</f>
        <v>15000</v>
      </c>
      <c r="F26" s="19">
        <f>SUM(F27:F27)</f>
        <v>0</v>
      </c>
      <c r="G26" s="20">
        <f t="shared" si="0"/>
        <v>15000</v>
      </c>
    </row>
    <row r="27" spans="1:7" s="6" customFormat="1" hidden="1" outlineLevel="1" x14ac:dyDescent="0.2">
      <c r="A27" s="12"/>
      <c r="B27" s="12">
        <v>5222</v>
      </c>
      <c r="C27" s="13" t="s">
        <v>126</v>
      </c>
      <c r="D27" s="14">
        <v>0</v>
      </c>
      <c r="E27" s="14">
        <v>15000</v>
      </c>
      <c r="F27" s="14">
        <v>0</v>
      </c>
      <c r="G27" s="20">
        <f t="shared" si="0"/>
        <v>15000</v>
      </c>
    </row>
    <row r="28" spans="1:7" s="6" customFormat="1" hidden="1" outlineLevel="1" x14ac:dyDescent="0.2">
      <c r="A28" s="12"/>
      <c r="B28" s="12"/>
      <c r="C28" s="13"/>
      <c r="D28" s="14"/>
      <c r="E28" s="14"/>
      <c r="F28" s="14"/>
      <c r="G28" s="20"/>
    </row>
    <row r="29" spans="1:7" s="21" customFormat="1" collapsed="1" x14ac:dyDescent="0.2">
      <c r="A29" s="17">
        <v>2212</v>
      </c>
      <c r="B29" s="22" t="s">
        <v>0</v>
      </c>
      <c r="C29" s="18" t="s">
        <v>16</v>
      </c>
      <c r="D29" s="19">
        <f>SUM(D30:D34)</f>
        <v>0</v>
      </c>
      <c r="E29" s="19">
        <f>SUM(E30:E35)</f>
        <v>930000</v>
      </c>
      <c r="F29" s="19">
        <f>SUM(F30:F35)</f>
        <v>15700000</v>
      </c>
      <c r="G29" s="20">
        <f t="shared" si="0"/>
        <v>16630000</v>
      </c>
    </row>
    <row r="30" spans="1:7" s="6" customFormat="1" hidden="1" outlineLevel="1" x14ac:dyDescent="0.2">
      <c r="A30" s="12"/>
      <c r="B30" s="12">
        <v>5137</v>
      </c>
      <c r="C30" s="13" t="s">
        <v>17</v>
      </c>
      <c r="D30" s="14">
        <v>0</v>
      </c>
      <c r="E30" s="14">
        <v>30000</v>
      </c>
      <c r="F30" s="14">
        <v>0</v>
      </c>
      <c r="G30" s="20">
        <f t="shared" si="0"/>
        <v>30000</v>
      </c>
    </row>
    <row r="31" spans="1:7" s="6" customFormat="1" hidden="1" outlineLevel="1" x14ac:dyDescent="0.2">
      <c r="A31" s="12"/>
      <c r="B31" s="12">
        <v>5139</v>
      </c>
      <c r="C31" s="13" t="s">
        <v>18</v>
      </c>
      <c r="D31" s="14">
        <v>0</v>
      </c>
      <c r="E31" s="14">
        <v>50000</v>
      </c>
      <c r="F31" s="14">
        <v>0</v>
      </c>
      <c r="G31" s="20">
        <f t="shared" si="0"/>
        <v>50000</v>
      </c>
    </row>
    <row r="32" spans="1:7" s="6" customFormat="1" hidden="1" outlineLevel="1" x14ac:dyDescent="0.2">
      <c r="A32" s="12"/>
      <c r="B32" s="12">
        <v>5169</v>
      </c>
      <c r="C32" s="13" t="s">
        <v>19</v>
      </c>
      <c r="D32" s="14">
        <v>0</v>
      </c>
      <c r="E32" s="14">
        <v>650000</v>
      </c>
      <c r="F32" s="14">
        <v>0</v>
      </c>
      <c r="G32" s="20">
        <f t="shared" si="0"/>
        <v>650000</v>
      </c>
    </row>
    <row r="33" spans="1:7" s="6" customFormat="1" hidden="1" outlineLevel="1" x14ac:dyDescent="0.2">
      <c r="A33" s="12"/>
      <c r="B33" s="12">
        <v>5171</v>
      </c>
      <c r="C33" s="13" t="s">
        <v>135</v>
      </c>
      <c r="D33" s="14">
        <v>0</v>
      </c>
      <c r="E33" s="14">
        <v>200000</v>
      </c>
      <c r="F33" s="72">
        <v>14500000</v>
      </c>
      <c r="G33" s="20">
        <f t="shared" si="0"/>
        <v>14700000</v>
      </c>
    </row>
    <row r="34" spans="1:7" s="6" customFormat="1" hidden="1" outlineLevel="1" x14ac:dyDescent="0.2">
      <c r="A34" s="12"/>
      <c r="B34" s="12">
        <v>6121</v>
      </c>
      <c r="C34" s="24" t="s">
        <v>175</v>
      </c>
      <c r="D34" s="14">
        <v>0</v>
      </c>
      <c r="E34" s="14">
        <v>0</v>
      </c>
      <c r="F34" s="72">
        <v>1200000</v>
      </c>
      <c r="G34" s="20">
        <f t="shared" si="0"/>
        <v>1200000</v>
      </c>
    </row>
    <row r="35" spans="1:7" s="6" customFormat="1" hidden="1" outlineLevel="1" x14ac:dyDescent="0.2">
      <c r="A35" s="12"/>
      <c r="B35" s="12" t="s">
        <v>0</v>
      </c>
      <c r="C35" s="13" t="s">
        <v>0</v>
      </c>
      <c r="D35" s="14"/>
      <c r="E35" s="14"/>
      <c r="F35" s="14"/>
      <c r="G35" s="20"/>
    </row>
    <row r="36" spans="1:7" s="23" customFormat="1" collapsed="1" x14ac:dyDescent="0.2">
      <c r="A36" s="17">
        <v>2219</v>
      </c>
      <c r="B36" s="17"/>
      <c r="C36" s="18" t="s">
        <v>21</v>
      </c>
      <c r="D36" s="19">
        <f>SUM(D37:D41)</f>
        <v>0</v>
      </c>
      <c r="E36" s="19">
        <f>SUM(E37:E41)</f>
        <v>142000</v>
      </c>
      <c r="F36" s="19">
        <f>SUM(F37:F41)</f>
        <v>3500000</v>
      </c>
      <c r="G36" s="20">
        <f t="shared" ref="G36:G68" si="1">+E36+F36</f>
        <v>3642000</v>
      </c>
    </row>
    <row r="37" spans="1:7" s="6" customFormat="1" hidden="1" outlineLevel="1" x14ac:dyDescent="0.2">
      <c r="A37" s="12"/>
      <c r="B37" s="22">
        <v>5139</v>
      </c>
      <c r="C37" s="24" t="s">
        <v>22</v>
      </c>
      <c r="D37" s="25">
        <v>0</v>
      </c>
      <c r="E37" s="25">
        <v>10000</v>
      </c>
      <c r="F37" s="14">
        <v>0</v>
      </c>
      <c r="G37" s="20">
        <f t="shared" si="1"/>
        <v>10000</v>
      </c>
    </row>
    <row r="38" spans="1:7" s="6" customFormat="1" hidden="1" outlineLevel="1" x14ac:dyDescent="0.2">
      <c r="A38" s="12"/>
      <c r="B38" s="12">
        <v>5171</v>
      </c>
      <c r="C38" s="13" t="s">
        <v>20</v>
      </c>
      <c r="D38" s="14">
        <v>0</v>
      </c>
      <c r="E38" s="25">
        <v>100000</v>
      </c>
      <c r="F38" s="58">
        <v>2000000</v>
      </c>
      <c r="G38" s="20">
        <f t="shared" si="1"/>
        <v>2100000</v>
      </c>
    </row>
    <row r="39" spans="1:7" s="6" customFormat="1" hidden="1" outlineLevel="1" x14ac:dyDescent="0.2">
      <c r="A39" s="12"/>
      <c r="B39" s="22">
        <v>6121</v>
      </c>
      <c r="C39" s="24" t="s">
        <v>174</v>
      </c>
      <c r="D39" s="14">
        <v>0</v>
      </c>
      <c r="E39" s="25">
        <v>32000</v>
      </c>
      <c r="F39" s="58">
        <v>0</v>
      </c>
      <c r="G39" s="20">
        <f t="shared" si="1"/>
        <v>32000</v>
      </c>
    </row>
    <row r="40" spans="1:7" s="6" customFormat="1" hidden="1" outlineLevel="1" x14ac:dyDescent="0.2">
      <c r="A40" s="12"/>
      <c r="B40" s="12">
        <v>5169</v>
      </c>
      <c r="C40" s="13" t="s">
        <v>163</v>
      </c>
      <c r="D40" s="14">
        <v>0</v>
      </c>
      <c r="E40" s="14">
        <v>0</v>
      </c>
      <c r="F40" s="14">
        <v>300000</v>
      </c>
      <c r="G40" s="20">
        <f t="shared" si="1"/>
        <v>300000</v>
      </c>
    </row>
    <row r="41" spans="1:7" s="6" customFormat="1" hidden="1" outlineLevel="1" x14ac:dyDescent="0.2">
      <c r="A41" s="12"/>
      <c r="B41" s="12">
        <v>6121</v>
      </c>
      <c r="C41" s="24" t="s">
        <v>154</v>
      </c>
      <c r="D41" s="14">
        <v>0</v>
      </c>
      <c r="E41" s="14">
        <v>0</v>
      </c>
      <c r="F41" s="72">
        <v>1200000</v>
      </c>
      <c r="G41" s="20">
        <f t="shared" si="1"/>
        <v>1200000</v>
      </c>
    </row>
    <row r="42" spans="1:7" s="6" customFormat="1" hidden="1" outlineLevel="1" x14ac:dyDescent="0.2">
      <c r="A42" s="12"/>
      <c r="B42" s="74" t="s">
        <v>0</v>
      </c>
      <c r="C42" s="73" t="s">
        <v>0</v>
      </c>
      <c r="D42" s="14"/>
      <c r="E42" s="51"/>
      <c r="F42" s="25"/>
      <c r="G42" s="20"/>
    </row>
    <row r="43" spans="1:7" s="21" customFormat="1" collapsed="1" x14ac:dyDescent="0.2">
      <c r="A43" s="17">
        <v>2292</v>
      </c>
      <c r="B43" s="17"/>
      <c r="C43" s="18" t="s">
        <v>187</v>
      </c>
      <c r="D43" s="19">
        <f>SUM(D44:D45)</f>
        <v>0</v>
      </c>
      <c r="E43" s="19">
        <f>SUM(E44:E46)</f>
        <v>499000</v>
      </c>
      <c r="F43" s="19">
        <f>SUM(F44:F46)</f>
        <v>0</v>
      </c>
      <c r="G43" s="20">
        <f t="shared" si="1"/>
        <v>499000</v>
      </c>
    </row>
    <row r="44" spans="1:7" s="6" customFormat="1" hidden="1" outlineLevel="1" x14ac:dyDescent="0.2">
      <c r="A44" s="12"/>
      <c r="B44" s="12">
        <v>5193</v>
      </c>
      <c r="C44" s="13" t="s">
        <v>23</v>
      </c>
      <c r="D44" s="14">
        <v>0</v>
      </c>
      <c r="E44" s="25">
        <v>414000</v>
      </c>
      <c r="F44" s="14">
        <v>0</v>
      </c>
      <c r="G44" s="20">
        <f t="shared" si="1"/>
        <v>414000</v>
      </c>
    </row>
    <row r="45" spans="1:7" s="6" customFormat="1" hidden="1" outlineLevel="1" x14ac:dyDescent="0.2">
      <c r="A45" s="12"/>
      <c r="B45" s="12">
        <v>5492</v>
      </c>
      <c r="C45" s="13" t="s">
        <v>24</v>
      </c>
      <c r="D45" s="14">
        <v>0</v>
      </c>
      <c r="E45" s="14">
        <v>85000</v>
      </c>
      <c r="F45" s="48">
        <v>0</v>
      </c>
      <c r="G45" s="20">
        <f t="shared" si="1"/>
        <v>85000</v>
      </c>
    </row>
    <row r="46" spans="1:7" s="6" customFormat="1" hidden="1" outlineLevel="1" x14ac:dyDescent="0.2">
      <c r="A46" s="12"/>
      <c r="B46" s="12"/>
      <c r="C46" s="13"/>
      <c r="D46" s="14"/>
      <c r="E46" s="14"/>
      <c r="F46" s="14"/>
      <c r="G46" s="20"/>
    </row>
    <row r="47" spans="1:7" s="21" customFormat="1" collapsed="1" x14ac:dyDescent="0.2">
      <c r="A47" s="17">
        <v>2310</v>
      </c>
      <c r="B47" s="17" t="s">
        <v>0</v>
      </c>
      <c r="C47" s="18" t="s">
        <v>25</v>
      </c>
      <c r="D47" s="19">
        <f>SUM(D48:D53)</f>
        <v>2299000</v>
      </c>
      <c r="E47" s="19">
        <f>SUM(E48:E53)</f>
        <v>120000</v>
      </c>
      <c r="F47" s="19">
        <f>SUM(F48:F53)</f>
        <v>50000</v>
      </c>
      <c r="G47" s="20">
        <f t="shared" si="1"/>
        <v>170000</v>
      </c>
    </row>
    <row r="48" spans="1:7" s="6" customFormat="1" hidden="1" outlineLevel="1" x14ac:dyDescent="0.2">
      <c r="A48" s="12"/>
      <c r="B48" s="12">
        <v>2139</v>
      </c>
      <c r="C48" s="13" t="s">
        <v>26</v>
      </c>
      <c r="D48" s="25">
        <v>2299000</v>
      </c>
      <c r="E48" s="14">
        <v>0</v>
      </c>
      <c r="F48" s="14">
        <v>0</v>
      </c>
      <c r="G48" s="20">
        <f t="shared" si="1"/>
        <v>0</v>
      </c>
    </row>
    <row r="49" spans="1:7" s="6" customFormat="1" hidden="1" outlineLevel="1" x14ac:dyDescent="0.2">
      <c r="A49" s="12"/>
      <c r="B49" s="12">
        <v>5137</v>
      </c>
      <c r="C49" s="13" t="s">
        <v>188</v>
      </c>
      <c r="D49" s="14">
        <v>0</v>
      </c>
      <c r="E49" s="14">
        <v>20000</v>
      </c>
      <c r="F49" s="14">
        <v>0</v>
      </c>
      <c r="G49" s="20">
        <f t="shared" si="1"/>
        <v>20000</v>
      </c>
    </row>
    <row r="50" spans="1:7" s="6" customFormat="1" hidden="1" outlineLevel="1" x14ac:dyDescent="0.2">
      <c r="A50" s="12"/>
      <c r="B50" s="12">
        <v>5169</v>
      </c>
      <c r="C50" s="13" t="s">
        <v>15</v>
      </c>
      <c r="D50" s="14">
        <v>0</v>
      </c>
      <c r="E50" s="14">
        <v>25000</v>
      </c>
      <c r="F50" s="14">
        <v>0</v>
      </c>
      <c r="G50" s="20">
        <f t="shared" si="1"/>
        <v>25000</v>
      </c>
    </row>
    <row r="51" spans="1:7" s="6" customFormat="1" hidden="1" outlineLevel="1" x14ac:dyDescent="0.2">
      <c r="A51" s="12"/>
      <c r="B51" s="12">
        <v>5171</v>
      </c>
      <c r="C51" s="13" t="s">
        <v>20</v>
      </c>
      <c r="D51" s="14">
        <v>0</v>
      </c>
      <c r="E51" s="14">
        <v>25000</v>
      </c>
      <c r="F51" s="14">
        <v>0</v>
      </c>
      <c r="G51" s="20">
        <f t="shared" si="1"/>
        <v>25000</v>
      </c>
    </row>
    <row r="52" spans="1:7" s="6" customFormat="1" hidden="1" outlineLevel="1" x14ac:dyDescent="0.2">
      <c r="A52" s="12"/>
      <c r="B52" s="12">
        <v>6121</v>
      </c>
      <c r="C52" s="13" t="s">
        <v>138</v>
      </c>
      <c r="D52" s="14">
        <v>0</v>
      </c>
      <c r="E52" s="14">
        <v>50000</v>
      </c>
      <c r="F52" s="14">
        <v>0</v>
      </c>
      <c r="G52" s="20">
        <f t="shared" si="1"/>
        <v>50000</v>
      </c>
    </row>
    <row r="53" spans="1:7" s="6" customFormat="1" hidden="1" outlineLevel="1" x14ac:dyDescent="0.2">
      <c r="A53" s="12"/>
      <c r="B53" s="12">
        <v>6121</v>
      </c>
      <c r="C53" s="13" t="s">
        <v>215</v>
      </c>
      <c r="D53" s="14">
        <v>0</v>
      </c>
      <c r="E53" s="14">
        <v>0</v>
      </c>
      <c r="F53" s="14">
        <v>50000</v>
      </c>
      <c r="G53" s="20">
        <f t="shared" si="1"/>
        <v>50000</v>
      </c>
    </row>
    <row r="54" spans="1:7" s="6" customFormat="1" hidden="1" outlineLevel="1" x14ac:dyDescent="0.2">
      <c r="A54" s="12"/>
      <c r="B54" s="12"/>
      <c r="C54" s="13"/>
      <c r="D54" s="14"/>
      <c r="E54" s="14"/>
      <c r="F54" s="14"/>
      <c r="G54" s="20"/>
    </row>
    <row r="55" spans="1:7" s="21" customFormat="1" collapsed="1" x14ac:dyDescent="0.2">
      <c r="A55" s="17">
        <v>2321</v>
      </c>
      <c r="B55" s="17" t="s">
        <v>0</v>
      </c>
      <c r="C55" s="18" t="s">
        <v>27</v>
      </c>
      <c r="D55" s="19">
        <f>SUM(D56:D69)</f>
        <v>4200000</v>
      </c>
      <c r="E55" s="19">
        <f>SUM(E56:E70)</f>
        <v>2920500</v>
      </c>
      <c r="F55" s="19">
        <f>SUM(F56:F70)</f>
        <v>50000</v>
      </c>
      <c r="G55" s="20">
        <f t="shared" si="1"/>
        <v>2970500</v>
      </c>
    </row>
    <row r="56" spans="1:7" s="6" customFormat="1" hidden="1" outlineLevel="1" x14ac:dyDescent="0.2">
      <c r="A56" s="12"/>
      <c r="B56" s="12">
        <v>2111</v>
      </c>
      <c r="C56" s="13" t="s">
        <v>28</v>
      </c>
      <c r="D56" s="52">
        <v>4200000</v>
      </c>
      <c r="E56" s="14">
        <v>0</v>
      </c>
      <c r="F56" s="14">
        <v>0</v>
      </c>
      <c r="G56" s="20">
        <f t="shared" si="1"/>
        <v>0</v>
      </c>
    </row>
    <row r="57" spans="1:7" s="6" customFormat="1" hidden="1" outlineLevel="1" x14ac:dyDescent="0.2">
      <c r="A57" s="12"/>
      <c r="B57" s="12">
        <v>5011</v>
      </c>
      <c r="C57" s="13" t="s">
        <v>95</v>
      </c>
      <c r="D57" s="52">
        <v>0</v>
      </c>
      <c r="E57" s="14">
        <v>350000</v>
      </c>
      <c r="F57" s="14">
        <v>0</v>
      </c>
      <c r="G57" s="20">
        <f t="shared" si="1"/>
        <v>350000</v>
      </c>
    </row>
    <row r="58" spans="1:7" s="6" customFormat="1" hidden="1" outlineLevel="1" x14ac:dyDescent="0.2">
      <c r="A58" s="12"/>
      <c r="B58" s="12">
        <v>5021</v>
      </c>
      <c r="C58" s="13" t="s">
        <v>29</v>
      </c>
      <c r="D58" s="14">
        <v>0</v>
      </c>
      <c r="E58" s="14">
        <v>15000</v>
      </c>
      <c r="F58" s="14">
        <v>0</v>
      </c>
      <c r="G58" s="20">
        <f t="shared" si="1"/>
        <v>15000</v>
      </c>
    </row>
    <row r="59" spans="1:7" s="6" customFormat="1" hidden="1" outlineLevel="1" x14ac:dyDescent="0.2">
      <c r="A59" s="12"/>
      <c r="B59" s="12">
        <v>5031</v>
      </c>
      <c r="C59" s="13" t="s">
        <v>30</v>
      </c>
      <c r="D59" s="14">
        <v>0</v>
      </c>
      <c r="E59" s="14">
        <v>90000</v>
      </c>
      <c r="F59" s="14">
        <v>0</v>
      </c>
      <c r="G59" s="20">
        <f t="shared" si="1"/>
        <v>90000</v>
      </c>
    </row>
    <row r="60" spans="1:7" s="6" customFormat="1" hidden="1" outlineLevel="1" x14ac:dyDescent="0.2">
      <c r="A60" s="12"/>
      <c r="B60" s="12">
        <v>5032</v>
      </c>
      <c r="C60" s="13" t="s">
        <v>30</v>
      </c>
      <c r="D60" s="14">
        <v>0</v>
      </c>
      <c r="E60" s="14">
        <v>32000</v>
      </c>
      <c r="F60" s="14">
        <v>0</v>
      </c>
      <c r="G60" s="20">
        <f t="shared" si="1"/>
        <v>32000</v>
      </c>
    </row>
    <row r="61" spans="1:7" s="6" customFormat="1" hidden="1" outlineLevel="1" x14ac:dyDescent="0.2">
      <c r="A61" s="12"/>
      <c r="B61" s="12">
        <v>5137</v>
      </c>
      <c r="C61" s="13" t="s">
        <v>31</v>
      </c>
      <c r="D61" s="14">
        <v>0</v>
      </c>
      <c r="E61" s="14">
        <v>100000</v>
      </c>
      <c r="F61" s="14">
        <v>0</v>
      </c>
      <c r="G61" s="20">
        <f t="shared" si="1"/>
        <v>100000</v>
      </c>
    </row>
    <row r="62" spans="1:7" s="6" customFormat="1" hidden="1" outlineLevel="1" x14ac:dyDescent="0.2">
      <c r="A62" s="12"/>
      <c r="B62" s="12">
        <v>5139</v>
      </c>
      <c r="C62" s="13" t="s">
        <v>18</v>
      </c>
      <c r="D62" s="14">
        <v>0</v>
      </c>
      <c r="E62" s="14">
        <v>150000</v>
      </c>
      <c r="F62" s="14">
        <v>0</v>
      </c>
      <c r="G62" s="20">
        <f t="shared" si="1"/>
        <v>150000</v>
      </c>
    </row>
    <row r="63" spans="1:7" s="6" customFormat="1" hidden="1" outlineLevel="1" x14ac:dyDescent="0.2">
      <c r="A63" s="12"/>
      <c r="B63" s="12">
        <v>5151</v>
      </c>
      <c r="C63" s="13" t="s">
        <v>32</v>
      </c>
      <c r="D63" s="14">
        <v>0</v>
      </c>
      <c r="E63" s="14">
        <v>1500</v>
      </c>
      <c r="F63" s="14">
        <v>0</v>
      </c>
      <c r="G63" s="20">
        <f t="shared" si="1"/>
        <v>1500</v>
      </c>
    </row>
    <row r="64" spans="1:7" s="6" customFormat="1" hidden="1" outlineLevel="1" x14ac:dyDescent="0.2">
      <c r="A64" s="12"/>
      <c r="B64" s="12">
        <v>5154</v>
      </c>
      <c r="C64" s="13" t="s">
        <v>214</v>
      </c>
      <c r="D64" s="14">
        <v>0</v>
      </c>
      <c r="E64" s="14">
        <v>1400000</v>
      </c>
      <c r="F64" s="14">
        <v>0</v>
      </c>
      <c r="G64" s="20">
        <f t="shared" si="1"/>
        <v>1400000</v>
      </c>
    </row>
    <row r="65" spans="1:7" s="6" customFormat="1" hidden="1" outlineLevel="1" x14ac:dyDescent="0.2">
      <c r="A65" s="12"/>
      <c r="B65" s="12">
        <v>5162</v>
      </c>
      <c r="C65" s="13" t="s">
        <v>34</v>
      </c>
      <c r="D65" s="14">
        <v>0</v>
      </c>
      <c r="E65" s="14">
        <v>7000</v>
      </c>
      <c r="F65" s="14">
        <v>0</v>
      </c>
      <c r="G65" s="20">
        <f t="shared" si="1"/>
        <v>7000</v>
      </c>
    </row>
    <row r="66" spans="1:7" s="6" customFormat="1" hidden="1" outlineLevel="1" x14ac:dyDescent="0.2">
      <c r="A66" s="12"/>
      <c r="B66" s="12">
        <v>5169</v>
      </c>
      <c r="C66" s="13" t="s">
        <v>15</v>
      </c>
      <c r="D66" s="14">
        <v>0</v>
      </c>
      <c r="E66" s="14">
        <v>500000</v>
      </c>
      <c r="F66" s="14">
        <v>0</v>
      </c>
      <c r="G66" s="20">
        <f t="shared" si="1"/>
        <v>500000</v>
      </c>
    </row>
    <row r="67" spans="1:7" s="6" customFormat="1" hidden="1" outlineLevel="1" x14ac:dyDescent="0.2">
      <c r="A67" s="12"/>
      <c r="B67" s="12">
        <v>5171</v>
      </c>
      <c r="C67" s="13" t="s">
        <v>20</v>
      </c>
      <c r="D67" s="14">
        <v>0</v>
      </c>
      <c r="E67" s="14">
        <v>250000</v>
      </c>
      <c r="F67" s="14">
        <v>0</v>
      </c>
      <c r="G67" s="20">
        <f t="shared" si="1"/>
        <v>250000</v>
      </c>
    </row>
    <row r="68" spans="1:7" s="6" customFormat="1" hidden="1" outlineLevel="1" x14ac:dyDescent="0.2">
      <c r="A68" s="12"/>
      <c r="B68" s="12">
        <v>5362</v>
      </c>
      <c r="C68" s="13" t="s">
        <v>133</v>
      </c>
      <c r="D68" s="14">
        <v>0</v>
      </c>
      <c r="E68" s="14">
        <v>25000</v>
      </c>
      <c r="F68" s="14">
        <v>0</v>
      </c>
      <c r="G68" s="20">
        <f t="shared" si="1"/>
        <v>25000</v>
      </c>
    </row>
    <row r="69" spans="1:7" s="6" customFormat="1" hidden="1" outlineLevel="1" x14ac:dyDescent="0.2">
      <c r="A69" s="12"/>
      <c r="B69" s="12">
        <v>6121</v>
      </c>
      <c r="C69" s="13" t="s">
        <v>216</v>
      </c>
      <c r="D69" s="14">
        <v>0</v>
      </c>
      <c r="E69" s="14">
        <v>0</v>
      </c>
      <c r="F69" s="26">
        <v>50000</v>
      </c>
      <c r="G69" s="20">
        <f t="shared" ref="G69:G74" si="2">+E69+F69</f>
        <v>50000</v>
      </c>
    </row>
    <row r="70" spans="1:7" s="6" customFormat="1" hidden="1" outlineLevel="1" x14ac:dyDescent="0.2">
      <c r="A70" s="12"/>
      <c r="B70" s="12" t="s">
        <v>0</v>
      </c>
      <c r="C70" s="13" t="s">
        <v>0</v>
      </c>
      <c r="D70" s="14"/>
      <c r="E70" s="14"/>
      <c r="F70" s="14"/>
      <c r="G70" s="20"/>
    </row>
    <row r="71" spans="1:7" s="21" customFormat="1" collapsed="1" x14ac:dyDescent="0.2">
      <c r="A71" s="17">
        <v>2333</v>
      </c>
      <c r="B71" s="17"/>
      <c r="C71" s="18" t="s">
        <v>35</v>
      </c>
      <c r="D71" s="19">
        <f>SUM(D72:D72)</f>
        <v>0</v>
      </c>
      <c r="E71" s="19">
        <f>SUM(E72:E72)</f>
        <v>50000</v>
      </c>
      <c r="F71" s="19">
        <f>SUM(F72:F72)</f>
        <v>0</v>
      </c>
      <c r="G71" s="20">
        <f t="shared" si="2"/>
        <v>50000</v>
      </c>
    </row>
    <row r="72" spans="1:7" s="6" customFormat="1" hidden="1" outlineLevel="1" x14ac:dyDescent="0.2">
      <c r="A72" s="12"/>
      <c r="B72" s="12">
        <v>5169</v>
      </c>
      <c r="C72" s="13" t="s">
        <v>36</v>
      </c>
      <c r="D72" s="14">
        <v>0</v>
      </c>
      <c r="E72" s="14">
        <v>50000</v>
      </c>
      <c r="F72" s="26">
        <v>0</v>
      </c>
      <c r="G72" s="20">
        <f t="shared" si="2"/>
        <v>50000</v>
      </c>
    </row>
    <row r="73" spans="1:7" s="6" customFormat="1" hidden="1" outlineLevel="1" x14ac:dyDescent="0.2">
      <c r="A73" s="12"/>
      <c r="B73" s="12"/>
      <c r="C73" s="13"/>
      <c r="D73" s="14"/>
      <c r="E73" s="14"/>
      <c r="F73" s="14"/>
      <c r="G73" s="20"/>
    </row>
    <row r="74" spans="1:7" s="21" customFormat="1" collapsed="1" x14ac:dyDescent="0.2">
      <c r="A74" s="17">
        <v>3111</v>
      </c>
      <c r="B74" s="17"/>
      <c r="C74" s="18" t="s">
        <v>37</v>
      </c>
      <c r="D74" s="19">
        <f>SUM(D75:D80)</f>
        <v>300600</v>
      </c>
      <c r="E74" s="19">
        <f>SUM(E75:E79)</f>
        <v>2050000</v>
      </c>
      <c r="F74" s="19">
        <f>SUM(F75:F80)</f>
        <v>1000000</v>
      </c>
      <c r="G74" s="20">
        <f t="shared" si="2"/>
        <v>3050000</v>
      </c>
    </row>
    <row r="75" spans="1:7" s="6" customFormat="1" hidden="1" outlineLevel="1" x14ac:dyDescent="0.2">
      <c r="A75" s="12"/>
      <c r="B75" s="22">
        <v>5331</v>
      </c>
      <c r="C75" s="13" t="s">
        <v>172</v>
      </c>
      <c r="D75" s="14">
        <v>0</v>
      </c>
      <c r="E75" s="47">
        <v>2050000</v>
      </c>
      <c r="F75" s="25">
        <v>0</v>
      </c>
      <c r="G75" s="20">
        <f t="shared" ref="G75:G84" si="3">+E75+F75</f>
        <v>2050000</v>
      </c>
    </row>
    <row r="76" spans="1:7" s="6" customFormat="1" hidden="1" outlineLevel="1" x14ac:dyDescent="0.2">
      <c r="A76" s="12"/>
      <c r="B76" s="12">
        <v>5169</v>
      </c>
      <c r="C76" s="13" t="s">
        <v>150</v>
      </c>
      <c r="D76" s="14">
        <v>0</v>
      </c>
      <c r="E76" s="25">
        <v>0</v>
      </c>
      <c r="F76" s="14">
        <v>0</v>
      </c>
      <c r="G76" s="20">
        <f t="shared" si="3"/>
        <v>0</v>
      </c>
    </row>
    <row r="77" spans="1:7" s="23" customFormat="1" hidden="1" outlineLevel="1" x14ac:dyDescent="0.2">
      <c r="A77" s="22"/>
      <c r="B77" s="22">
        <v>5321</v>
      </c>
      <c r="C77" s="13" t="s">
        <v>173</v>
      </c>
      <c r="D77" s="25">
        <v>0</v>
      </c>
      <c r="E77" s="25">
        <v>0</v>
      </c>
      <c r="F77" s="25">
        <v>0</v>
      </c>
      <c r="G77" s="20">
        <f t="shared" si="3"/>
        <v>0</v>
      </c>
    </row>
    <row r="78" spans="1:7" s="6" customFormat="1" hidden="1" outlineLevel="1" x14ac:dyDescent="0.2">
      <c r="A78" s="12"/>
      <c r="B78" s="59">
        <v>2122</v>
      </c>
      <c r="C78" s="75" t="s">
        <v>38</v>
      </c>
      <c r="D78" s="77">
        <v>300600</v>
      </c>
      <c r="E78" s="25">
        <v>0</v>
      </c>
      <c r="F78" s="14">
        <v>0</v>
      </c>
      <c r="G78" s="20">
        <f t="shared" si="3"/>
        <v>0</v>
      </c>
    </row>
    <row r="79" spans="1:7" s="6" customFormat="1" hidden="1" outlineLevel="1" x14ac:dyDescent="0.2">
      <c r="A79" s="12"/>
      <c r="B79" s="12">
        <v>6121</v>
      </c>
      <c r="C79" s="13" t="s">
        <v>164</v>
      </c>
      <c r="D79" s="14">
        <v>0</v>
      </c>
      <c r="E79" s="14">
        <v>0</v>
      </c>
      <c r="F79" s="25">
        <v>500000</v>
      </c>
      <c r="G79" s="20">
        <f t="shared" si="3"/>
        <v>500000</v>
      </c>
    </row>
    <row r="80" spans="1:7" s="6" customFormat="1" hidden="1" outlineLevel="1" x14ac:dyDescent="0.2">
      <c r="A80" s="12"/>
      <c r="B80" s="12">
        <v>6121</v>
      </c>
      <c r="C80" s="13" t="s">
        <v>209</v>
      </c>
      <c r="D80" s="14">
        <v>0</v>
      </c>
      <c r="E80" s="14">
        <v>0</v>
      </c>
      <c r="F80" s="14">
        <v>500000</v>
      </c>
      <c r="G80" s="20">
        <f t="shared" si="3"/>
        <v>500000</v>
      </c>
    </row>
    <row r="81" spans="1:11" s="6" customFormat="1" hidden="1" outlineLevel="1" x14ac:dyDescent="0.2">
      <c r="A81" s="12"/>
      <c r="B81" s="12"/>
      <c r="C81" s="13"/>
      <c r="D81" s="14"/>
      <c r="E81" s="14"/>
      <c r="F81" s="14"/>
      <c r="G81" s="20"/>
    </row>
    <row r="82" spans="1:11" s="21" customFormat="1" collapsed="1" x14ac:dyDescent="0.2">
      <c r="A82" s="17">
        <v>3113</v>
      </c>
      <c r="B82" s="17"/>
      <c r="C82" s="18" t="s">
        <v>39</v>
      </c>
      <c r="D82" s="19">
        <f>SUM(D83:D84)</f>
        <v>0</v>
      </c>
      <c r="E82" s="19">
        <f>SUM(E83:E84)</f>
        <v>1880000</v>
      </c>
      <c r="F82" s="19">
        <f>SUM(F83:F84)</f>
        <v>0</v>
      </c>
      <c r="G82" s="20">
        <f t="shared" si="3"/>
        <v>1880000</v>
      </c>
      <c r="K82" s="54"/>
    </row>
    <row r="83" spans="1:11" s="6" customFormat="1" hidden="1" outlineLevel="1" x14ac:dyDescent="0.2">
      <c r="A83" s="12"/>
      <c r="B83" s="12">
        <v>5171</v>
      </c>
      <c r="C83" s="13" t="s">
        <v>43</v>
      </c>
      <c r="D83" s="14"/>
      <c r="E83" s="14">
        <v>200000</v>
      </c>
      <c r="F83" s="14"/>
      <c r="G83" s="20">
        <f t="shared" si="3"/>
        <v>200000</v>
      </c>
    </row>
    <row r="84" spans="1:11" s="6" customFormat="1" hidden="1" outlineLevel="1" x14ac:dyDescent="0.2">
      <c r="A84" s="12"/>
      <c r="B84" s="22">
        <v>5331</v>
      </c>
      <c r="C84" s="13" t="s">
        <v>40</v>
      </c>
      <c r="D84" s="14"/>
      <c r="E84" s="79">
        <v>1680000</v>
      </c>
      <c r="F84" s="14"/>
      <c r="G84" s="20">
        <f t="shared" si="3"/>
        <v>1680000</v>
      </c>
    </row>
    <row r="85" spans="1:11" s="6" customFormat="1" hidden="1" outlineLevel="1" x14ac:dyDescent="0.2">
      <c r="A85" s="12"/>
      <c r="B85" s="12"/>
      <c r="C85" s="13"/>
      <c r="D85" s="14"/>
      <c r="E85" s="14"/>
      <c r="F85" s="14"/>
      <c r="G85" s="20" t="s">
        <v>0</v>
      </c>
    </row>
    <row r="86" spans="1:11" s="21" customFormat="1" collapsed="1" x14ac:dyDescent="0.2">
      <c r="A86" s="17">
        <v>3314</v>
      </c>
      <c r="B86" s="17"/>
      <c r="C86" s="18" t="s">
        <v>41</v>
      </c>
      <c r="D86" s="19">
        <f>SUM(D87:D93)</f>
        <v>2000</v>
      </c>
      <c r="E86" s="19">
        <f>SUM(E87:E94)</f>
        <v>170000</v>
      </c>
      <c r="F86" s="19">
        <f>SUM(F87:F94)</f>
        <v>0</v>
      </c>
      <c r="G86" s="20">
        <f t="shared" ref="G86:G147" si="4">+E86+F86</f>
        <v>170000</v>
      </c>
    </row>
    <row r="87" spans="1:11" s="6" customFormat="1" hidden="1" outlineLevel="1" x14ac:dyDescent="0.2">
      <c r="A87" s="12"/>
      <c r="B87" s="12">
        <v>5021</v>
      </c>
      <c r="C87" s="13" t="s">
        <v>42</v>
      </c>
      <c r="D87" s="14">
        <v>0</v>
      </c>
      <c r="E87" s="14">
        <v>70000</v>
      </c>
      <c r="F87" s="14">
        <v>0</v>
      </c>
      <c r="G87" s="20">
        <f t="shared" si="4"/>
        <v>70000</v>
      </c>
    </row>
    <row r="88" spans="1:11" s="6" customFormat="1" hidden="1" outlineLevel="1" x14ac:dyDescent="0.2">
      <c r="A88" s="12"/>
      <c r="B88" s="12">
        <v>5169</v>
      </c>
      <c r="C88" s="13" t="s">
        <v>149</v>
      </c>
      <c r="D88" s="14">
        <v>0</v>
      </c>
      <c r="E88" s="14">
        <v>10000</v>
      </c>
      <c r="F88" s="14">
        <v>0</v>
      </c>
      <c r="G88" s="20">
        <f t="shared" si="4"/>
        <v>10000</v>
      </c>
    </row>
    <row r="89" spans="1:11" s="6" customFormat="1" hidden="1" outlineLevel="1" x14ac:dyDescent="0.2">
      <c r="A89" s="12"/>
      <c r="B89" s="12">
        <v>5139</v>
      </c>
      <c r="C89" s="13" t="s">
        <v>47</v>
      </c>
      <c r="D89" s="14">
        <v>0</v>
      </c>
      <c r="E89" s="14">
        <v>10000</v>
      </c>
      <c r="F89" s="14">
        <v>0</v>
      </c>
      <c r="G89" s="20">
        <f t="shared" si="4"/>
        <v>10000</v>
      </c>
    </row>
    <row r="90" spans="1:11" s="6" customFormat="1" hidden="1" outlineLevel="1" x14ac:dyDescent="0.2">
      <c r="A90" s="12"/>
      <c r="B90" s="12">
        <v>5171</v>
      </c>
      <c r="C90" s="13" t="s">
        <v>43</v>
      </c>
      <c r="D90" s="14">
        <v>0</v>
      </c>
      <c r="E90" s="14">
        <v>5000</v>
      </c>
      <c r="F90" s="14">
        <v>0</v>
      </c>
      <c r="G90" s="20">
        <f t="shared" si="4"/>
        <v>5000</v>
      </c>
    </row>
    <row r="91" spans="1:11" s="6" customFormat="1" hidden="1" outlineLevel="1" x14ac:dyDescent="0.2">
      <c r="A91" s="12"/>
      <c r="B91" s="12">
        <v>5136</v>
      </c>
      <c r="C91" s="13" t="s">
        <v>44</v>
      </c>
      <c r="D91" s="14">
        <v>0</v>
      </c>
      <c r="E91" s="14">
        <v>65000</v>
      </c>
      <c r="F91" s="14">
        <v>0</v>
      </c>
      <c r="G91" s="20">
        <f t="shared" si="4"/>
        <v>65000</v>
      </c>
    </row>
    <row r="92" spans="1:11" s="6" customFormat="1" hidden="1" outlineLevel="1" x14ac:dyDescent="0.2">
      <c r="A92" s="12"/>
      <c r="B92" s="12">
        <v>5137</v>
      </c>
      <c r="C92" s="13" t="s">
        <v>165</v>
      </c>
      <c r="D92" s="14">
        <v>0</v>
      </c>
      <c r="E92" s="14">
        <v>10000</v>
      </c>
      <c r="F92" s="14">
        <v>0</v>
      </c>
      <c r="G92" s="20">
        <f t="shared" si="4"/>
        <v>10000</v>
      </c>
    </row>
    <row r="93" spans="1:11" s="6" customFormat="1" hidden="1" outlineLevel="1" x14ac:dyDescent="0.2">
      <c r="A93" s="12"/>
      <c r="B93" s="12">
        <v>2111</v>
      </c>
      <c r="C93" s="13" t="s">
        <v>46</v>
      </c>
      <c r="D93" s="14">
        <v>2000</v>
      </c>
      <c r="E93" s="14">
        <v>0</v>
      </c>
      <c r="F93" s="14">
        <v>0</v>
      </c>
      <c r="G93" s="20">
        <f t="shared" si="4"/>
        <v>0</v>
      </c>
    </row>
    <row r="94" spans="1:11" s="6" customFormat="1" hidden="1" outlineLevel="1" x14ac:dyDescent="0.2">
      <c r="A94" s="12"/>
      <c r="B94" s="12" t="s">
        <v>0</v>
      </c>
      <c r="C94" s="13" t="s">
        <v>0</v>
      </c>
      <c r="D94" s="14"/>
      <c r="E94" s="14"/>
      <c r="F94" s="14"/>
      <c r="G94" s="20"/>
    </row>
    <row r="95" spans="1:11" s="21" customFormat="1" collapsed="1" x14ac:dyDescent="0.2">
      <c r="A95" s="17">
        <v>3319</v>
      </c>
      <c r="B95" s="17"/>
      <c r="C95" s="18" t="s">
        <v>48</v>
      </c>
      <c r="D95" s="19">
        <f>SUM(D96:D97)</f>
        <v>0</v>
      </c>
      <c r="E95" s="19">
        <f>SUM(E96:E98)</f>
        <v>110000</v>
      </c>
      <c r="F95" s="19">
        <f>SUM(F96:F98)</f>
        <v>0</v>
      </c>
      <c r="G95" s="20">
        <f t="shared" si="4"/>
        <v>110000</v>
      </c>
    </row>
    <row r="96" spans="1:11" s="6" customFormat="1" hidden="1" outlineLevel="1" x14ac:dyDescent="0.2">
      <c r="A96" s="12"/>
      <c r="B96" s="12">
        <v>5021</v>
      </c>
      <c r="C96" s="24" t="s">
        <v>153</v>
      </c>
      <c r="D96" s="14"/>
      <c r="E96" s="25">
        <v>10000</v>
      </c>
      <c r="F96" s="14">
        <v>0</v>
      </c>
      <c r="G96" s="20">
        <f t="shared" si="4"/>
        <v>10000</v>
      </c>
    </row>
    <row r="97" spans="1:7" s="6" customFormat="1" hidden="1" outlineLevel="1" x14ac:dyDescent="0.2">
      <c r="A97" s="12"/>
      <c r="B97" s="12">
        <v>5169</v>
      </c>
      <c r="C97" s="13" t="s">
        <v>123</v>
      </c>
      <c r="D97" s="14"/>
      <c r="E97" s="14">
        <v>100000</v>
      </c>
      <c r="F97" s="14">
        <v>0</v>
      </c>
      <c r="G97" s="20">
        <f t="shared" si="4"/>
        <v>100000</v>
      </c>
    </row>
    <row r="98" spans="1:7" s="6" customFormat="1" hidden="1" outlineLevel="1" x14ac:dyDescent="0.2">
      <c r="A98" s="12"/>
      <c r="B98" s="12"/>
      <c r="C98" s="13"/>
      <c r="D98" s="14"/>
      <c r="E98" s="14"/>
      <c r="F98" s="14"/>
      <c r="G98" s="20"/>
    </row>
    <row r="99" spans="1:7" s="21" customFormat="1" collapsed="1" x14ac:dyDescent="0.2">
      <c r="A99" s="17">
        <v>3326</v>
      </c>
      <c r="B99" s="17"/>
      <c r="C99" s="18" t="s">
        <v>49</v>
      </c>
      <c r="D99" s="19">
        <f>SUM(D100:D101)</f>
        <v>0</v>
      </c>
      <c r="E99" s="19">
        <f>SUM(E100:E102)</f>
        <v>300000</v>
      </c>
      <c r="F99" s="19">
        <f>SUM(F100:F102)</f>
        <v>0</v>
      </c>
      <c r="G99" s="20">
        <f t="shared" si="4"/>
        <v>300000</v>
      </c>
    </row>
    <row r="100" spans="1:7" s="6" customFormat="1" hidden="1" outlineLevel="1" x14ac:dyDescent="0.2">
      <c r="A100" s="12"/>
      <c r="B100" s="12">
        <v>5223</v>
      </c>
      <c r="C100" s="13" t="s">
        <v>193</v>
      </c>
      <c r="D100" s="14"/>
      <c r="E100" s="25">
        <v>240000</v>
      </c>
      <c r="F100" s="14"/>
      <c r="G100" s="20">
        <f t="shared" si="4"/>
        <v>240000</v>
      </c>
    </row>
    <row r="101" spans="1:7" s="6" customFormat="1" hidden="1" outlineLevel="1" x14ac:dyDescent="0.2">
      <c r="A101" s="12"/>
      <c r="B101" s="12">
        <v>5171</v>
      </c>
      <c r="C101" s="13" t="s">
        <v>194</v>
      </c>
      <c r="D101" s="14"/>
      <c r="E101" s="25">
        <v>60000</v>
      </c>
      <c r="F101" s="14"/>
      <c r="G101" s="20">
        <f t="shared" si="4"/>
        <v>60000</v>
      </c>
    </row>
    <row r="102" spans="1:7" s="6" customFormat="1" hidden="1" outlineLevel="1" x14ac:dyDescent="0.2">
      <c r="A102" s="12"/>
      <c r="B102" s="12"/>
      <c r="C102" s="13"/>
      <c r="D102" s="14"/>
      <c r="E102" s="14"/>
      <c r="F102" s="14"/>
      <c r="G102" s="20"/>
    </row>
    <row r="103" spans="1:7" s="21" customFormat="1" collapsed="1" x14ac:dyDescent="0.2">
      <c r="A103" s="17">
        <v>3341</v>
      </c>
      <c r="B103" s="17"/>
      <c r="C103" s="18" t="s">
        <v>50</v>
      </c>
      <c r="D103" s="19">
        <f>SUM(D104:D106)</f>
        <v>0</v>
      </c>
      <c r="E103" s="19">
        <f>SUM(E104:E107)</f>
        <v>62500</v>
      </c>
      <c r="F103" s="19">
        <f>SUM(F104:F107)</f>
        <v>100000</v>
      </c>
      <c r="G103" s="20">
        <f t="shared" si="4"/>
        <v>162500</v>
      </c>
    </row>
    <row r="104" spans="1:7" s="6" customFormat="1" hidden="1" outlineLevel="1" x14ac:dyDescent="0.2">
      <c r="A104" s="12"/>
      <c r="B104" s="12">
        <v>5171</v>
      </c>
      <c r="C104" s="13" t="s">
        <v>20</v>
      </c>
      <c r="D104" s="14"/>
      <c r="E104" s="14">
        <v>55000</v>
      </c>
      <c r="F104" s="14">
        <v>0</v>
      </c>
      <c r="G104" s="20">
        <f t="shared" si="4"/>
        <v>55000</v>
      </c>
    </row>
    <row r="105" spans="1:7" s="6" customFormat="1" hidden="1" outlineLevel="1" x14ac:dyDescent="0.2">
      <c r="A105" s="12"/>
      <c r="B105" s="12">
        <v>6121</v>
      </c>
      <c r="C105" s="13" t="s">
        <v>155</v>
      </c>
      <c r="D105" s="14"/>
      <c r="E105" s="14">
        <v>0</v>
      </c>
      <c r="F105" s="46">
        <v>100000</v>
      </c>
      <c r="G105" s="20">
        <f t="shared" si="4"/>
        <v>100000</v>
      </c>
    </row>
    <row r="106" spans="1:7" s="6" customFormat="1" hidden="1" outlineLevel="1" x14ac:dyDescent="0.2">
      <c r="A106" s="12"/>
      <c r="B106" s="12">
        <v>5041</v>
      </c>
      <c r="C106" s="13" t="s">
        <v>139</v>
      </c>
      <c r="D106" s="14"/>
      <c r="E106" s="14">
        <v>7500</v>
      </c>
      <c r="F106" s="14">
        <v>0</v>
      </c>
      <c r="G106" s="20">
        <f t="shared" si="4"/>
        <v>7500</v>
      </c>
    </row>
    <row r="107" spans="1:7" s="6" customFormat="1" hidden="1" outlineLevel="1" x14ac:dyDescent="0.2">
      <c r="A107" s="12"/>
      <c r="B107" s="12"/>
      <c r="C107" s="13"/>
      <c r="D107" s="14"/>
      <c r="E107" s="14"/>
      <c r="F107" s="14"/>
      <c r="G107" s="20"/>
    </row>
    <row r="108" spans="1:7" s="21" customFormat="1" collapsed="1" x14ac:dyDescent="0.2">
      <c r="A108" s="17">
        <v>3349</v>
      </c>
      <c r="B108" s="17"/>
      <c r="C108" s="18" t="s">
        <v>51</v>
      </c>
      <c r="D108" s="19">
        <f>SUM(D109:D112)</f>
        <v>5000</v>
      </c>
      <c r="E108" s="19">
        <f>SUM(E109:E112)</f>
        <v>120000</v>
      </c>
      <c r="F108" s="19">
        <f>SUM(F109:F112)</f>
        <v>0</v>
      </c>
      <c r="G108" s="20">
        <f t="shared" si="4"/>
        <v>120000</v>
      </c>
    </row>
    <row r="109" spans="1:7" s="6" customFormat="1" hidden="1" outlineLevel="1" x14ac:dyDescent="0.2">
      <c r="A109" s="12"/>
      <c r="B109" s="12">
        <v>2111</v>
      </c>
      <c r="C109" s="13" t="s">
        <v>52</v>
      </c>
      <c r="D109" s="14">
        <v>5000</v>
      </c>
      <c r="E109" s="14">
        <v>0</v>
      </c>
      <c r="F109" s="14">
        <v>0</v>
      </c>
      <c r="G109" s="20">
        <f t="shared" si="4"/>
        <v>0</v>
      </c>
    </row>
    <row r="110" spans="1:7" s="6" customFormat="1" hidden="1" outlineLevel="1" x14ac:dyDescent="0.2">
      <c r="A110" s="12"/>
      <c r="B110" s="12">
        <v>5169</v>
      </c>
      <c r="C110" s="13" t="s">
        <v>53</v>
      </c>
      <c r="D110" s="14"/>
      <c r="E110" s="14">
        <v>100000</v>
      </c>
      <c r="F110" s="14">
        <v>0</v>
      </c>
      <c r="G110" s="20">
        <f t="shared" si="4"/>
        <v>100000</v>
      </c>
    </row>
    <row r="111" spans="1:7" s="6" customFormat="1" hidden="1" outlineLevel="1" x14ac:dyDescent="0.2">
      <c r="A111" s="12"/>
      <c r="B111" s="12">
        <v>5169</v>
      </c>
      <c r="C111" s="24" t="s">
        <v>152</v>
      </c>
      <c r="D111" s="14"/>
      <c r="E111" s="25">
        <v>20000</v>
      </c>
      <c r="F111" s="14">
        <v>0</v>
      </c>
      <c r="G111" s="20">
        <f t="shared" si="4"/>
        <v>20000</v>
      </c>
    </row>
    <row r="112" spans="1:7" s="6" customFormat="1" hidden="1" outlineLevel="1" x14ac:dyDescent="0.2">
      <c r="A112" s="12"/>
      <c r="B112" s="12" t="s">
        <v>0</v>
      </c>
      <c r="C112" s="13" t="s">
        <v>0</v>
      </c>
      <c r="D112" s="14"/>
      <c r="E112" s="14"/>
      <c r="F112" s="14"/>
      <c r="G112" s="20"/>
    </row>
    <row r="113" spans="1:7" s="21" customFormat="1" collapsed="1" x14ac:dyDescent="0.2">
      <c r="A113" s="17">
        <v>3392</v>
      </c>
      <c r="B113" s="17"/>
      <c r="C113" s="18" t="s">
        <v>54</v>
      </c>
      <c r="D113" s="19">
        <f>SUM(D114:D124)</f>
        <v>5000</v>
      </c>
      <c r="E113" s="19">
        <f>SUM(E114:E124)</f>
        <v>325000</v>
      </c>
      <c r="F113" s="19">
        <f>SUM(F114:F124)</f>
        <v>9000000</v>
      </c>
      <c r="G113" s="20">
        <f t="shared" si="4"/>
        <v>9325000</v>
      </c>
    </row>
    <row r="114" spans="1:7" s="6" customFormat="1" hidden="1" outlineLevel="1" x14ac:dyDescent="0.2">
      <c r="A114" s="12"/>
      <c r="B114" s="12">
        <v>2111</v>
      </c>
      <c r="C114" s="13" t="s">
        <v>52</v>
      </c>
      <c r="D114" s="14">
        <v>5000</v>
      </c>
      <c r="E114" s="14">
        <v>0</v>
      </c>
      <c r="F114" s="14">
        <v>0</v>
      </c>
      <c r="G114" s="20">
        <f t="shared" si="4"/>
        <v>0</v>
      </c>
    </row>
    <row r="115" spans="1:7" s="6" customFormat="1" hidden="1" outlineLevel="1" x14ac:dyDescent="0.2">
      <c r="A115" s="12"/>
      <c r="B115" s="12">
        <v>5021</v>
      </c>
      <c r="C115" s="13" t="s">
        <v>29</v>
      </c>
      <c r="D115" s="14"/>
      <c r="E115" s="14">
        <v>100000</v>
      </c>
      <c r="F115" s="14">
        <v>0</v>
      </c>
      <c r="G115" s="20">
        <f t="shared" si="4"/>
        <v>100000</v>
      </c>
    </row>
    <row r="116" spans="1:7" s="6" customFormat="1" hidden="1" outlineLevel="1" x14ac:dyDescent="0.2">
      <c r="A116" s="12" t="s">
        <v>0</v>
      </c>
      <c r="B116" s="12">
        <v>5137</v>
      </c>
      <c r="C116" s="13" t="s">
        <v>55</v>
      </c>
      <c r="D116" s="14"/>
      <c r="E116" s="14">
        <v>20000</v>
      </c>
      <c r="F116" s="14">
        <v>0</v>
      </c>
      <c r="G116" s="20">
        <f t="shared" si="4"/>
        <v>20000</v>
      </c>
    </row>
    <row r="117" spans="1:7" s="6" customFormat="1" hidden="1" outlineLevel="1" x14ac:dyDescent="0.2">
      <c r="A117" s="12"/>
      <c r="B117" s="12">
        <v>5139</v>
      </c>
      <c r="C117" s="13" t="s">
        <v>18</v>
      </c>
      <c r="D117" s="14"/>
      <c r="E117" s="14">
        <v>30000</v>
      </c>
      <c r="F117" s="14">
        <v>0</v>
      </c>
      <c r="G117" s="20">
        <f t="shared" si="4"/>
        <v>30000</v>
      </c>
    </row>
    <row r="118" spans="1:7" s="6" customFormat="1" hidden="1" outlineLevel="1" x14ac:dyDescent="0.2">
      <c r="A118" s="12"/>
      <c r="B118" s="12">
        <v>5151</v>
      </c>
      <c r="C118" s="13" t="s">
        <v>32</v>
      </c>
      <c r="D118" s="14"/>
      <c r="E118" s="14">
        <v>5000</v>
      </c>
      <c r="F118" s="14">
        <v>0</v>
      </c>
      <c r="G118" s="20">
        <f t="shared" si="4"/>
        <v>5000</v>
      </c>
    </row>
    <row r="119" spans="1:7" s="6" customFormat="1" hidden="1" outlineLevel="1" x14ac:dyDescent="0.2">
      <c r="A119" s="12"/>
      <c r="B119" s="12">
        <v>5153</v>
      </c>
      <c r="C119" s="13" t="s">
        <v>56</v>
      </c>
      <c r="D119" s="14"/>
      <c r="E119" s="14">
        <v>90000</v>
      </c>
      <c r="F119" s="14">
        <v>0</v>
      </c>
      <c r="G119" s="20">
        <f t="shared" si="4"/>
        <v>90000</v>
      </c>
    </row>
    <row r="120" spans="1:7" s="6" customFormat="1" hidden="1" outlineLevel="1" x14ac:dyDescent="0.2">
      <c r="A120" s="12"/>
      <c r="B120" s="12">
        <v>5154</v>
      </c>
      <c r="C120" s="13" t="s">
        <v>33</v>
      </c>
      <c r="D120" s="14"/>
      <c r="E120" s="14">
        <v>50000</v>
      </c>
      <c r="F120" s="14">
        <v>0</v>
      </c>
      <c r="G120" s="20">
        <f t="shared" si="4"/>
        <v>50000</v>
      </c>
    </row>
    <row r="121" spans="1:7" s="6" customFormat="1" hidden="1" outlineLevel="1" x14ac:dyDescent="0.2">
      <c r="A121" s="12"/>
      <c r="B121" s="12">
        <v>5169</v>
      </c>
      <c r="C121" s="13" t="s">
        <v>15</v>
      </c>
      <c r="D121" s="14"/>
      <c r="E121" s="14">
        <v>20000</v>
      </c>
      <c r="F121" s="14">
        <v>0</v>
      </c>
      <c r="G121" s="20">
        <f t="shared" si="4"/>
        <v>20000</v>
      </c>
    </row>
    <row r="122" spans="1:7" s="6" customFormat="1" hidden="1" outlineLevel="1" x14ac:dyDescent="0.2">
      <c r="A122" s="12"/>
      <c r="B122" s="12">
        <v>5171</v>
      </c>
      <c r="C122" s="13" t="s">
        <v>20</v>
      </c>
      <c r="D122" s="14"/>
      <c r="E122" s="14">
        <v>10000</v>
      </c>
      <c r="F122" s="14">
        <v>0</v>
      </c>
      <c r="G122" s="20">
        <f t="shared" si="4"/>
        <v>10000</v>
      </c>
    </row>
    <row r="123" spans="1:7" s="6" customFormat="1" hidden="1" outlineLevel="1" x14ac:dyDescent="0.2">
      <c r="A123" s="12"/>
      <c r="B123" s="12">
        <v>6121</v>
      </c>
      <c r="C123" s="13" t="s">
        <v>203</v>
      </c>
      <c r="D123" s="14"/>
      <c r="E123" s="14">
        <v>0</v>
      </c>
      <c r="F123" s="14">
        <v>9000000</v>
      </c>
      <c r="G123" s="20">
        <f t="shared" si="4"/>
        <v>9000000</v>
      </c>
    </row>
    <row r="124" spans="1:7" s="6" customFormat="1" hidden="1" outlineLevel="1" x14ac:dyDescent="0.2">
      <c r="A124" s="12"/>
      <c r="B124" s="12"/>
      <c r="C124" s="13"/>
      <c r="D124" s="14"/>
      <c r="E124" s="14"/>
      <c r="F124" s="14"/>
      <c r="G124" s="20"/>
    </row>
    <row r="125" spans="1:7" s="21" customFormat="1" collapsed="1" x14ac:dyDescent="0.2">
      <c r="A125" s="17">
        <v>3399</v>
      </c>
      <c r="B125" s="17"/>
      <c r="C125" s="18" t="s">
        <v>127</v>
      </c>
      <c r="D125" s="19">
        <f>SUM(D126:D132)</f>
        <v>0</v>
      </c>
      <c r="E125" s="19">
        <f>SUM(E126:E132)</f>
        <v>395000</v>
      </c>
      <c r="F125" s="19">
        <f>SUM(F126:F132)</f>
        <v>0</v>
      </c>
      <c r="G125" s="20">
        <f t="shared" si="4"/>
        <v>395000</v>
      </c>
    </row>
    <row r="126" spans="1:7" s="6" customFormat="1" hidden="1" outlineLevel="1" x14ac:dyDescent="0.2">
      <c r="A126" s="12"/>
      <c r="B126" s="12">
        <v>5169</v>
      </c>
      <c r="C126" s="13" t="s">
        <v>15</v>
      </c>
      <c r="D126" s="14"/>
      <c r="E126" s="14">
        <v>100000</v>
      </c>
      <c r="F126" s="14"/>
      <c r="G126" s="20">
        <f t="shared" si="4"/>
        <v>100000</v>
      </c>
    </row>
    <row r="127" spans="1:7" s="6" customFormat="1" hidden="1" outlineLevel="1" x14ac:dyDescent="0.2">
      <c r="A127" s="12"/>
      <c r="B127" s="12">
        <v>5175</v>
      </c>
      <c r="C127" s="13" t="s">
        <v>57</v>
      </c>
      <c r="D127" s="14"/>
      <c r="E127" s="14">
        <v>10000</v>
      </c>
      <c r="F127" s="14"/>
      <c r="G127" s="20">
        <f t="shared" si="4"/>
        <v>10000</v>
      </c>
    </row>
    <row r="128" spans="1:7" s="6" customFormat="1" hidden="1" outlineLevel="1" x14ac:dyDescent="0.2">
      <c r="A128" s="12"/>
      <c r="B128" s="12">
        <v>5492</v>
      </c>
      <c r="C128" s="13" t="s">
        <v>58</v>
      </c>
      <c r="D128" s="14"/>
      <c r="E128" s="14">
        <v>80000</v>
      </c>
      <c r="F128" s="14"/>
      <c r="G128" s="20">
        <f t="shared" si="4"/>
        <v>80000</v>
      </c>
    </row>
    <row r="129" spans="1:7" s="6" customFormat="1" hidden="1" outlineLevel="1" x14ac:dyDescent="0.2">
      <c r="A129" s="12"/>
      <c r="B129" s="12">
        <v>5194</v>
      </c>
      <c r="C129" s="13" t="s">
        <v>195</v>
      </c>
      <c r="D129" s="14"/>
      <c r="E129" s="14">
        <v>40000</v>
      </c>
      <c r="F129" s="14"/>
      <c r="G129" s="20">
        <f t="shared" si="4"/>
        <v>40000</v>
      </c>
    </row>
    <row r="130" spans="1:7" s="6" customFormat="1" hidden="1" outlineLevel="1" x14ac:dyDescent="0.2">
      <c r="A130" s="12"/>
      <c r="B130" s="12">
        <v>5139</v>
      </c>
      <c r="C130" s="13" t="s">
        <v>59</v>
      </c>
      <c r="D130" s="14"/>
      <c r="E130" s="14">
        <v>55000</v>
      </c>
      <c r="F130" s="14"/>
      <c r="G130" s="20">
        <f t="shared" si="4"/>
        <v>55000</v>
      </c>
    </row>
    <row r="131" spans="1:7" s="6" customFormat="1" hidden="1" outlineLevel="1" x14ac:dyDescent="0.2">
      <c r="A131" s="12"/>
      <c r="B131" s="12">
        <v>5021</v>
      </c>
      <c r="C131" s="13" t="s">
        <v>29</v>
      </c>
      <c r="D131" s="14"/>
      <c r="E131" s="14">
        <v>10000</v>
      </c>
      <c r="F131" s="14"/>
      <c r="G131" s="20">
        <f t="shared" si="4"/>
        <v>10000</v>
      </c>
    </row>
    <row r="132" spans="1:7" s="6" customFormat="1" hidden="1" outlineLevel="1" x14ac:dyDescent="0.2">
      <c r="A132" s="12"/>
      <c r="B132" s="12">
        <v>5222</v>
      </c>
      <c r="C132" s="13" t="s">
        <v>60</v>
      </c>
      <c r="D132" s="14"/>
      <c r="E132" s="25">
        <v>100000</v>
      </c>
      <c r="F132" s="14"/>
      <c r="G132" s="20">
        <f t="shared" si="4"/>
        <v>100000</v>
      </c>
    </row>
    <row r="133" spans="1:7" s="6" customFormat="1" hidden="1" outlineLevel="1" x14ac:dyDescent="0.2">
      <c r="A133" s="12"/>
      <c r="B133" s="12"/>
      <c r="C133" s="13"/>
      <c r="D133" s="14"/>
      <c r="E133" s="25"/>
      <c r="F133" s="14"/>
      <c r="G133" s="20"/>
    </row>
    <row r="134" spans="1:7" s="21" customFormat="1" collapsed="1" x14ac:dyDescent="0.2">
      <c r="A134" s="17">
        <v>3412</v>
      </c>
      <c r="B134" s="17"/>
      <c r="C134" s="18" t="s">
        <v>157</v>
      </c>
      <c r="D134" s="19">
        <f>SUM(D135:D136)</f>
        <v>0</v>
      </c>
      <c r="E134" s="19">
        <f>SUM(E135:E136)</f>
        <v>0</v>
      </c>
      <c r="F134" s="19">
        <f>SUM(F135:F136)</f>
        <v>40000</v>
      </c>
      <c r="G134" s="20">
        <f t="shared" si="4"/>
        <v>40000</v>
      </c>
    </row>
    <row r="135" spans="1:7" s="6" customFormat="1" hidden="1" outlineLevel="1" x14ac:dyDescent="0.2">
      <c r="A135" s="66"/>
      <c r="B135" s="12">
        <v>6121</v>
      </c>
      <c r="C135" s="13" t="s">
        <v>156</v>
      </c>
      <c r="D135" s="68"/>
      <c r="E135" s="68"/>
      <c r="F135" s="69">
        <v>40000</v>
      </c>
      <c r="G135" s="20">
        <f t="shared" si="4"/>
        <v>40000</v>
      </c>
    </row>
    <row r="136" spans="1:7" s="6" customFormat="1" hidden="1" outlineLevel="1" x14ac:dyDescent="0.2">
      <c r="A136" s="12"/>
      <c r="B136" s="12"/>
      <c r="C136" s="13"/>
      <c r="D136" s="14"/>
      <c r="E136" s="25"/>
      <c r="F136" s="14"/>
      <c r="G136" s="20"/>
    </row>
    <row r="137" spans="1:7" s="21" customFormat="1" collapsed="1" x14ac:dyDescent="0.2">
      <c r="A137" s="17">
        <v>3419</v>
      </c>
      <c r="B137" s="17"/>
      <c r="C137" s="18" t="s">
        <v>61</v>
      </c>
      <c r="D137" s="19">
        <f>SUM(D138:D149)</f>
        <v>60000</v>
      </c>
      <c r="E137" s="19">
        <f>SUM(E138:E148)</f>
        <v>480000</v>
      </c>
      <c r="F137" s="19">
        <f>SUM(F138:F148)</f>
        <v>450000</v>
      </c>
      <c r="G137" s="20">
        <f t="shared" si="4"/>
        <v>930000</v>
      </c>
    </row>
    <row r="138" spans="1:7" s="6" customFormat="1" hidden="1" outlineLevel="1" x14ac:dyDescent="0.2">
      <c r="A138" s="12"/>
      <c r="B138" s="12">
        <v>2111</v>
      </c>
      <c r="C138" s="13" t="s">
        <v>52</v>
      </c>
      <c r="D138" s="14">
        <v>60000</v>
      </c>
      <c r="E138" s="14"/>
      <c r="F138" s="14"/>
      <c r="G138" s="20">
        <f t="shared" si="4"/>
        <v>0</v>
      </c>
    </row>
    <row r="139" spans="1:7" s="6" customFormat="1" hidden="1" outlineLevel="1" x14ac:dyDescent="0.2">
      <c r="A139" s="12"/>
      <c r="B139" s="12">
        <v>5021</v>
      </c>
      <c r="C139" s="13" t="s">
        <v>29</v>
      </c>
      <c r="D139" s="14"/>
      <c r="E139" s="14">
        <v>100000</v>
      </c>
      <c r="F139" s="14"/>
      <c r="G139" s="20">
        <f t="shared" si="4"/>
        <v>100000</v>
      </c>
    </row>
    <row r="140" spans="1:7" s="6" customFormat="1" hidden="1" outlineLevel="1" x14ac:dyDescent="0.2">
      <c r="A140" s="12"/>
      <c r="B140" s="12">
        <v>5137</v>
      </c>
      <c r="C140" s="13" t="s">
        <v>45</v>
      </c>
      <c r="D140" s="14"/>
      <c r="E140" s="14">
        <v>25000</v>
      </c>
      <c r="F140" s="14"/>
      <c r="G140" s="20">
        <f t="shared" si="4"/>
        <v>25000</v>
      </c>
    </row>
    <row r="141" spans="1:7" s="6" customFormat="1" hidden="1" outlineLevel="1" x14ac:dyDescent="0.2">
      <c r="A141" s="12"/>
      <c r="B141" s="12">
        <v>5151</v>
      </c>
      <c r="C141" s="13" t="s">
        <v>32</v>
      </c>
      <c r="D141" s="14"/>
      <c r="E141" s="14">
        <v>5000</v>
      </c>
      <c r="F141" s="14"/>
      <c r="G141" s="20">
        <f t="shared" si="4"/>
        <v>5000</v>
      </c>
    </row>
    <row r="142" spans="1:7" s="6" customFormat="1" hidden="1" outlineLevel="1" x14ac:dyDescent="0.2">
      <c r="A142" s="12"/>
      <c r="B142" s="12">
        <v>5154</v>
      </c>
      <c r="C142" s="13" t="s">
        <v>33</v>
      </c>
      <c r="D142" s="14"/>
      <c r="E142" s="14">
        <v>40000</v>
      </c>
      <c r="F142" s="14"/>
      <c r="G142" s="20">
        <f t="shared" si="4"/>
        <v>40000</v>
      </c>
    </row>
    <row r="143" spans="1:7" s="6" customFormat="1" hidden="1" outlineLevel="1" x14ac:dyDescent="0.2">
      <c r="A143" s="12"/>
      <c r="B143" s="12">
        <v>5139</v>
      </c>
      <c r="C143" s="13" t="s">
        <v>128</v>
      </c>
      <c r="D143" s="14"/>
      <c r="E143" s="14">
        <v>20000</v>
      </c>
      <c r="F143" s="14"/>
      <c r="G143" s="20">
        <f t="shared" si="4"/>
        <v>20000</v>
      </c>
    </row>
    <row r="144" spans="1:7" s="6" customFormat="1" hidden="1" outlineLevel="1" x14ac:dyDescent="0.2">
      <c r="A144" s="12"/>
      <c r="B144" s="12">
        <v>5164</v>
      </c>
      <c r="C144" s="13" t="s">
        <v>62</v>
      </c>
      <c r="D144" s="14"/>
      <c r="E144" s="14">
        <v>15000</v>
      </c>
      <c r="F144" s="14"/>
      <c r="G144" s="20">
        <f t="shared" si="4"/>
        <v>15000</v>
      </c>
    </row>
    <row r="145" spans="1:7" s="6" customFormat="1" hidden="1" outlineLevel="1" x14ac:dyDescent="0.2">
      <c r="A145" s="12"/>
      <c r="B145" s="12">
        <v>5169</v>
      </c>
      <c r="C145" s="13" t="s">
        <v>63</v>
      </c>
      <c r="D145" s="14"/>
      <c r="E145" s="14">
        <v>75000</v>
      </c>
      <c r="F145" s="14"/>
      <c r="G145" s="20">
        <f t="shared" si="4"/>
        <v>75000</v>
      </c>
    </row>
    <row r="146" spans="1:7" s="6" customFormat="1" hidden="1" outlineLevel="1" x14ac:dyDescent="0.2">
      <c r="A146" s="12"/>
      <c r="B146" s="12">
        <v>5222</v>
      </c>
      <c r="C146" s="13" t="s">
        <v>147</v>
      </c>
      <c r="D146" s="14"/>
      <c r="E146" s="25">
        <v>100000</v>
      </c>
      <c r="F146" s="14"/>
      <c r="G146" s="20">
        <f t="shared" si="4"/>
        <v>100000</v>
      </c>
    </row>
    <row r="147" spans="1:7" s="6" customFormat="1" hidden="1" outlineLevel="1" x14ac:dyDescent="0.2">
      <c r="A147" s="12"/>
      <c r="B147" s="12">
        <v>5171</v>
      </c>
      <c r="C147" s="13" t="s">
        <v>140</v>
      </c>
      <c r="D147" s="14"/>
      <c r="E147" s="14">
        <v>100000</v>
      </c>
      <c r="F147" s="52"/>
      <c r="G147" s="20">
        <f t="shared" si="4"/>
        <v>100000</v>
      </c>
    </row>
    <row r="148" spans="1:7" s="6" customFormat="1" hidden="1" outlineLevel="1" x14ac:dyDescent="0.2">
      <c r="A148" s="12"/>
      <c r="B148" s="12">
        <v>6121</v>
      </c>
      <c r="C148" s="13" t="s">
        <v>145</v>
      </c>
      <c r="D148" s="14"/>
      <c r="E148" s="14"/>
      <c r="F148" s="14">
        <v>450000</v>
      </c>
      <c r="G148" s="20">
        <f t="shared" ref="G148:G213" si="5">+E148+F148</f>
        <v>450000</v>
      </c>
    </row>
    <row r="149" spans="1:7" s="6" customFormat="1" hidden="1" outlineLevel="1" x14ac:dyDescent="0.2">
      <c r="A149" s="12"/>
      <c r="B149" s="12"/>
      <c r="C149" s="13"/>
      <c r="D149" s="14"/>
      <c r="E149" s="14"/>
      <c r="F149" s="14"/>
      <c r="G149" s="20"/>
    </row>
    <row r="150" spans="1:7" s="21" customFormat="1" collapsed="1" x14ac:dyDescent="0.2">
      <c r="A150" s="17">
        <v>3421</v>
      </c>
      <c r="B150" s="17"/>
      <c r="C150" s="18" t="s">
        <v>64</v>
      </c>
      <c r="D150" s="19">
        <f>SUM(D151:D155)</f>
        <v>0</v>
      </c>
      <c r="E150" s="19">
        <f>SUM(E151:E154)</f>
        <v>150000</v>
      </c>
      <c r="F150" s="19">
        <f>SUM(F151:F154)</f>
        <v>200000</v>
      </c>
      <c r="G150" s="20">
        <f t="shared" si="5"/>
        <v>350000</v>
      </c>
    </row>
    <row r="151" spans="1:7" s="6" customFormat="1" hidden="1" outlineLevel="1" x14ac:dyDescent="0.2">
      <c r="A151" s="12"/>
      <c r="B151" s="12">
        <v>6121</v>
      </c>
      <c r="C151" s="13" t="s">
        <v>166</v>
      </c>
      <c r="D151" s="14"/>
      <c r="E151" s="14">
        <v>0</v>
      </c>
      <c r="F151" s="26">
        <v>200000</v>
      </c>
      <c r="G151" s="20">
        <f t="shared" si="5"/>
        <v>200000</v>
      </c>
    </row>
    <row r="152" spans="1:7" s="6" customFormat="1" hidden="1" outlineLevel="1" x14ac:dyDescent="0.2">
      <c r="A152" s="12"/>
      <c r="B152" s="12">
        <v>5169</v>
      </c>
      <c r="C152" s="13" t="s">
        <v>150</v>
      </c>
      <c r="D152" s="14"/>
      <c r="E152" s="14">
        <v>55000</v>
      </c>
      <c r="F152" s="14"/>
      <c r="G152" s="20">
        <f t="shared" si="5"/>
        <v>55000</v>
      </c>
    </row>
    <row r="153" spans="1:7" s="6" customFormat="1" hidden="1" outlineLevel="1" x14ac:dyDescent="0.2">
      <c r="A153" s="12"/>
      <c r="B153" s="12">
        <v>5171</v>
      </c>
      <c r="C153" s="13" t="s">
        <v>20</v>
      </c>
      <c r="D153" s="14"/>
      <c r="E153" s="14">
        <v>70000</v>
      </c>
      <c r="F153" s="14"/>
      <c r="G153" s="20">
        <f t="shared" si="5"/>
        <v>70000</v>
      </c>
    </row>
    <row r="154" spans="1:7" s="6" customFormat="1" hidden="1" outlineLevel="1" x14ac:dyDescent="0.2">
      <c r="A154" s="12"/>
      <c r="B154" s="12">
        <v>5222</v>
      </c>
      <c r="C154" s="13" t="s">
        <v>137</v>
      </c>
      <c r="D154" s="14"/>
      <c r="E154" s="47">
        <v>25000</v>
      </c>
      <c r="F154" s="14"/>
      <c r="G154" s="20">
        <f t="shared" si="5"/>
        <v>25000</v>
      </c>
    </row>
    <row r="155" spans="1:7" s="6" customFormat="1" hidden="1" outlineLevel="1" x14ac:dyDescent="0.2">
      <c r="A155" s="12"/>
      <c r="B155" s="12"/>
      <c r="C155" s="13"/>
      <c r="D155" s="14"/>
      <c r="E155" s="47"/>
      <c r="F155" s="14"/>
      <c r="G155" s="20"/>
    </row>
    <row r="156" spans="1:7" s="6" customFormat="1" collapsed="1" x14ac:dyDescent="0.2">
      <c r="A156" s="17">
        <v>3429</v>
      </c>
      <c r="B156" s="17"/>
      <c r="C156" s="18" t="s">
        <v>131</v>
      </c>
      <c r="D156" s="19">
        <f>SUM(D157:D162)</f>
        <v>0</v>
      </c>
      <c r="E156" s="19">
        <f>SUM(E157:E161)</f>
        <v>150000</v>
      </c>
      <c r="F156" s="19">
        <f>SUM(F157:F161)</f>
        <v>0</v>
      </c>
      <c r="G156" s="20">
        <f t="shared" ref="G156:G161" si="6">+E156+F156</f>
        <v>150000</v>
      </c>
    </row>
    <row r="157" spans="1:7" s="6" customFormat="1" hidden="1" outlineLevel="1" x14ac:dyDescent="0.2">
      <c r="A157" s="12"/>
      <c r="B157" s="12">
        <v>5139</v>
      </c>
      <c r="C157" s="13" t="s">
        <v>151</v>
      </c>
      <c r="D157" s="14"/>
      <c r="E157" s="14">
        <v>10000</v>
      </c>
      <c r="F157" s="14"/>
      <c r="G157" s="20">
        <f t="shared" si="6"/>
        <v>10000</v>
      </c>
    </row>
    <row r="158" spans="1:7" s="6" customFormat="1" hidden="1" outlineLevel="1" x14ac:dyDescent="0.2">
      <c r="A158" s="12"/>
      <c r="B158" s="12">
        <v>5154</v>
      </c>
      <c r="C158" s="13" t="s">
        <v>33</v>
      </c>
      <c r="D158" s="14"/>
      <c r="E158" s="14">
        <v>15000</v>
      </c>
      <c r="F158" s="14"/>
      <c r="G158" s="20">
        <f t="shared" si="6"/>
        <v>15000</v>
      </c>
    </row>
    <row r="159" spans="1:7" s="6" customFormat="1" hidden="1" outlineLevel="1" x14ac:dyDescent="0.2">
      <c r="A159" s="12"/>
      <c r="B159" s="12">
        <v>5169</v>
      </c>
      <c r="C159" s="13" t="s">
        <v>141</v>
      </c>
      <c r="D159" s="14"/>
      <c r="E159" s="14">
        <v>50000</v>
      </c>
      <c r="F159" s="14"/>
      <c r="G159" s="20">
        <f t="shared" si="6"/>
        <v>50000</v>
      </c>
    </row>
    <row r="160" spans="1:7" s="6" customFormat="1" hidden="1" outlineLevel="1" x14ac:dyDescent="0.2">
      <c r="A160" s="12"/>
      <c r="B160" s="12">
        <v>5171</v>
      </c>
      <c r="C160" s="13" t="s">
        <v>20</v>
      </c>
      <c r="D160" s="14"/>
      <c r="E160" s="25">
        <v>30000</v>
      </c>
      <c r="F160" s="52"/>
      <c r="G160" s="20">
        <f t="shared" si="6"/>
        <v>30000</v>
      </c>
    </row>
    <row r="161" spans="1:7" s="6" customFormat="1" hidden="1" outlineLevel="1" x14ac:dyDescent="0.2">
      <c r="A161" s="12"/>
      <c r="B161" s="12">
        <v>5021</v>
      </c>
      <c r="C161" s="13" t="s">
        <v>85</v>
      </c>
      <c r="D161" s="14"/>
      <c r="E161" s="14">
        <v>45000</v>
      </c>
      <c r="F161" s="14"/>
      <c r="G161" s="20">
        <f t="shared" si="6"/>
        <v>45000</v>
      </c>
    </row>
    <row r="162" spans="1:7" s="6" customFormat="1" hidden="1" outlineLevel="1" x14ac:dyDescent="0.2">
      <c r="A162" s="12"/>
      <c r="B162" s="12"/>
      <c r="C162" s="13"/>
      <c r="D162" s="14"/>
      <c r="E162" s="47"/>
      <c r="F162" s="14"/>
      <c r="G162" s="20"/>
    </row>
    <row r="163" spans="1:7" s="21" customFormat="1" collapsed="1" x14ac:dyDescent="0.2">
      <c r="A163" s="17">
        <v>3613</v>
      </c>
      <c r="B163" s="17"/>
      <c r="C163" s="18" t="s">
        <v>65</v>
      </c>
      <c r="D163" s="19">
        <f>SUM(D164:D172)</f>
        <v>400000</v>
      </c>
      <c r="E163" s="19">
        <f>SUM(E164:E171)</f>
        <v>255000</v>
      </c>
      <c r="F163" s="19">
        <f>SUM(F164:F171)</f>
        <v>750000</v>
      </c>
      <c r="G163" s="20">
        <f t="shared" si="5"/>
        <v>1005000</v>
      </c>
    </row>
    <row r="164" spans="1:7" s="6" customFormat="1" hidden="1" outlineLevel="1" x14ac:dyDescent="0.2">
      <c r="A164" s="12"/>
      <c r="B164" s="12">
        <v>2132</v>
      </c>
      <c r="C164" s="13" t="s">
        <v>66</v>
      </c>
      <c r="D164" s="14">
        <v>400000</v>
      </c>
      <c r="E164" s="14"/>
      <c r="F164" s="14"/>
      <c r="G164" s="20">
        <f t="shared" si="5"/>
        <v>0</v>
      </c>
    </row>
    <row r="165" spans="1:7" s="6" customFormat="1" hidden="1" outlineLevel="1" x14ac:dyDescent="0.2">
      <c r="A165" s="12"/>
      <c r="B165" s="12">
        <v>5171</v>
      </c>
      <c r="C165" s="13" t="s">
        <v>167</v>
      </c>
      <c r="D165" s="14"/>
      <c r="E165" s="25">
        <v>100000</v>
      </c>
      <c r="F165" s="14"/>
      <c r="G165" s="20">
        <f t="shared" si="5"/>
        <v>100000</v>
      </c>
    </row>
    <row r="166" spans="1:7" s="6" customFormat="1" hidden="1" outlineLevel="1" x14ac:dyDescent="0.2">
      <c r="A166" s="12"/>
      <c r="B166" s="12">
        <v>6121</v>
      </c>
      <c r="C166" s="13" t="s">
        <v>168</v>
      </c>
      <c r="D166" s="14"/>
      <c r="E166" s="14">
        <v>0</v>
      </c>
      <c r="F166" s="14">
        <v>600000</v>
      </c>
      <c r="G166" s="20">
        <f t="shared" si="5"/>
        <v>600000</v>
      </c>
    </row>
    <row r="167" spans="1:7" s="6" customFormat="1" hidden="1" outlineLevel="1" x14ac:dyDescent="0.2">
      <c r="A167" s="12"/>
      <c r="B167" s="12">
        <v>5169</v>
      </c>
      <c r="C167" s="13" t="s">
        <v>142</v>
      </c>
      <c r="D167" s="14"/>
      <c r="E167" s="14">
        <v>100000</v>
      </c>
      <c r="F167" s="14"/>
      <c r="G167" s="20">
        <f t="shared" si="5"/>
        <v>100000</v>
      </c>
    </row>
    <row r="168" spans="1:7" s="6" customFormat="1" hidden="1" outlineLevel="1" x14ac:dyDescent="0.2">
      <c r="A168" s="12"/>
      <c r="B168" s="12">
        <v>5151</v>
      </c>
      <c r="C168" s="13" t="s">
        <v>189</v>
      </c>
      <c r="D168" s="14"/>
      <c r="E168" s="14">
        <v>10000</v>
      </c>
      <c r="F168" s="14"/>
      <c r="G168" s="20">
        <f t="shared" si="5"/>
        <v>10000</v>
      </c>
    </row>
    <row r="169" spans="1:7" s="6" customFormat="1" hidden="1" outlineLevel="1" x14ac:dyDescent="0.2">
      <c r="A169" s="12"/>
      <c r="B169" s="12">
        <v>5154</v>
      </c>
      <c r="C169" s="13" t="s">
        <v>191</v>
      </c>
      <c r="D169" s="14"/>
      <c r="E169" s="14">
        <v>20000</v>
      </c>
      <c r="F169" s="14"/>
      <c r="G169" s="20">
        <f t="shared" si="5"/>
        <v>20000</v>
      </c>
    </row>
    <row r="170" spans="1:7" s="6" customFormat="1" hidden="1" outlineLevel="1" x14ac:dyDescent="0.2">
      <c r="A170" s="12"/>
      <c r="B170" s="12">
        <v>5137</v>
      </c>
      <c r="C170" s="13" t="s">
        <v>197</v>
      </c>
      <c r="D170" s="14"/>
      <c r="E170" s="14"/>
      <c r="F170" s="14">
        <v>150000</v>
      </c>
      <c r="G170" s="20">
        <f t="shared" si="5"/>
        <v>150000</v>
      </c>
    </row>
    <row r="171" spans="1:7" s="6" customFormat="1" hidden="1" outlineLevel="1" x14ac:dyDescent="0.2">
      <c r="A171" s="12"/>
      <c r="B171" s="12">
        <v>5153</v>
      </c>
      <c r="C171" s="13" t="s">
        <v>190</v>
      </c>
      <c r="D171" s="14"/>
      <c r="E171" s="14">
        <v>25000</v>
      </c>
      <c r="F171" s="14"/>
      <c r="G171" s="20">
        <f t="shared" si="5"/>
        <v>25000</v>
      </c>
    </row>
    <row r="172" spans="1:7" s="6" customFormat="1" hidden="1" outlineLevel="1" x14ac:dyDescent="0.2">
      <c r="A172" s="12"/>
      <c r="B172" s="12"/>
      <c r="C172" s="13"/>
      <c r="D172" s="14"/>
      <c r="E172" s="14"/>
      <c r="F172" s="14"/>
      <c r="G172" s="20"/>
    </row>
    <row r="173" spans="1:7" s="21" customFormat="1" collapsed="1" x14ac:dyDescent="0.2">
      <c r="A173" s="17">
        <v>3631</v>
      </c>
      <c r="B173" s="17"/>
      <c r="C173" s="18" t="s">
        <v>67</v>
      </c>
      <c r="D173" s="19">
        <f>SUM(D174:D177)</f>
        <v>0</v>
      </c>
      <c r="E173" s="19">
        <f>SUM(E174:E177)</f>
        <v>600000</v>
      </c>
      <c r="F173" s="19">
        <f>SUM(F174:F177)</f>
        <v>600000</v>
      </c>
      <c r="G173" s="20">
        <f t="shared" si="5"/>
        <v>1200000</v>
      </c>
    </row>
    <row r="174" spans="1:7" s="6" customFormat="1" hidden="1" outlineLevel="1" x14ac:dyDescent="0.2">
      <c r="A174" s="12"/>
      <c r="B174" s="12">
        <v>5154</v>
      </c>
      <c r="C174" s="13" t="s">
        <v>33</v>
      </c>
      <c r="D174" s="14"/>
      <c r="E174" s="14">
        <v>350000</v>
      </c>
      <c r="F174" s="14"/>
      <c r="G174" s="20">
        <f t="shared" si="5"/>
        <v>350000</v>
      </c>
    </row>
    <row r="175" spans="1:7" s="6" customFormat="1" hidden="1" outlineLevel="1" x14ac:dyDescent="0.2">
      <c r="A175" s="12"/>
      <c r="B175" s="12">
        <v>5171</v>
      </c>
      <c r="C175" s="13" t="s">
        <v>20</v>
      </c>
      <c r="D175" s="14"/>
      <c r="E175" s="14">
        <v>250000</v>
      </c>
      <c r="F175" s="14"/>
      <c r="G175" s="20">
        <f t="shared" si="5"/>
        <v>250000</v>
      </c>
    </row>
    <row r="176" spans="1:7" s="6" customFormat="1" hidden="1" outlineLevel="1" x14ac:dyDescent="0.2">
      <c r="A176" s="12"/>
      <c r="B176" s="12">
        <v>6121</v>
      </c>
      <c r="C176" s="13" t="s">
        <v>169</v>
      </c>
      <c r="D176" s="14"/>
      <c r="E176" s="14"/>
      <c r="F176" s="60">
        <v>600000</v>
      </c>
      <c r="G176" s="20">
        <f t="shared" si="5"/>
        <v>600000</v>
      </c>
    </row>
    <row r="177" spans="1:7" s="6" customFormat="1" hidden="1" outlineLevel="1" x14ac:dyDescent="0.2">
      <c r="A177" s="12"/>
      <c r="B177" s="12" t="s">
        <v>0</v>
      </c>
      <c r="C177" s="13" t="s">
        <v>0</v>
      </c>
      <c r="D177" s="14"/>
      <c r="E177" s="14"/>
      <c r="F177" s="14"/>
      <c r="G177" s="20"/>
    </row>
    <row r="178" spans="1:7" s="21" customFormat="1" collapsed="1" x14ac:dyDescent="0.2">
      <c r="A178" s="17">
        <v>3632</v>
      </c>
      <c r="B178" s="17"/>
      <c r="C178" s="18" t="s">
        <v>143</v>
      </c>
      <c r="D178" s="19">
        <f>SUM(D179:D185)</f>
        <v>1000</v>
      </c>
      <c r="E178" s="19">
        <f>SUM(E179:E184)</f>
        <v>90000</v>
      </c>
      <c r="F178" s="19">
        <f>SUM(F179:F184)</f>
        <v>500000</v>
      </c>
      <c r="G178" s="20">
        <f t="shared" si="5"/>
        <v>590000</v>
      </c>
    </row>
    <row r="179" spans="1:7" s="6" customFormat="1" hidden="1" outlineLevel="1" x14ac:dyDescent="0.2">
      <c r="A179" s="12"/>
      <c r="B179" s="12">
        <v>2111</v>
      </c>
      <c r="C179" s="13" t="s">
        <v>68</v>
      </c>
      <c r="D179" s="14">
        <v>1000</v>
      </c>
      <c r="E179" s="14"/>
      <c r="F179" s="14"/>
      <c r="G179" s="20">
        <f t="shared" si="5"/>
        <v>0</v>
      </c>
    </row>
    <row r="180" spans="1:7" s="6" customFormat="1" hidden="1" outlineLevel="1" x14ac:dyDescent="0.2">
      <c r="A180" s="12"/>
      <c r="B180" s="12">
        <v>5021</v>
      </c>
      <c r="C180" s="13" t="s">
        <v>29</v>
      </c>
      <c r="D180" s="14"/>
      <c r="E180" s="14">
        <v>60000</v>
      </c>
      <c r="F180" s="14"/>
      <c r="G180" s="20">
        <f t="shared" si="5"/>
        <v>60000</v>
      </c>
    </row>
    <row r="181" spans="1:7" s="6" customFormat="1" hidden="1" outlineLevel="1" x14ac:dyDescent="0.2">
      <c r="A181" s="12"/>
      <c r="B181" s="12">
        <v>5139</v>
      </c>
      <c r="C181" s="13" t="s">
        <v>18</v>
      </c>
      <c r="D181" s="14"/>
      <c r="E181" s="14">
        <v>10000</v>
      </c>
      <c r="F181" s="14"/>
      <c r="G181" s="20">
        <f t="shared" si="5"/>
        <v>10000</v>
      </c>
    </row>
    <row r="182" spans="1:7" s="6" customFormat="1" hidden="1" outlineLevel="1" x14ac:dyDescent="0.2">
      <c r="A182" s="12"/>
      <c r="B182" s="12">
        <v>5151</v>
      </c>
      <c r="C182" s="13" t="s">
        <v>32</v>
      </c>
      <c r="D182" s="14"/>
      <c r="E182" s="14">
        <v>5000</v>
      </c>
      <c r="F182" s="14"/>
      <c r="G182" s="20">
        <f t="shared" si="5"/>
        <v>5000</v>
      </c>
    </row>
    <row r="183" spans="1:7" s="6" customFormat="1" hidden="1" outlineLevel="1" x14ac:dyDescent="0.2">
      <c r="A183" s="12"/>
      <c r="B183" s="12">
        <v>5169</v>
      </c>
      <c r="C183" s="13" t="s">
        <v>134</v>
      </c>
      <c r="D183" s="14"/>
      <c r="E183" s="14">
        <v>5000</v>
      </c>
      <c r="F183" s="14">
        <v>500000</v>
      </c>
      <c r="G183" s="20">
        <f t="shared" si="5"/>
        <v>505000</v>
      </c>
    </row>
    <row r="184" spans="1:7" s="6" customFormat="1" hidden="1" outlineLevel="1" x14ac:dyDescent="0.2">
      <c r="A184" s="12"/>
      <c r="B184" s="12">
        <v>5171</v>
      </c>
      <c r="C184" s="13" t="s">
        <v>20</v>
      </c>
      <c r="D184" s="14"/>
      <c r="E184" s="14">
        <v>10000</v>
      </c>
      <c r="F184" s="46"/>
      <c r="G184" s="20">
        <f t="shared" si="5"/>
        <v>10000</v>
      </c>
    </row>
    <row r="185" spans="1:7" s="6" customFormat="1" hidden="1" outlineLevel="1" x14ac:dyDescent="0.2">
      <c r="A185" s="12"/>
      <c r="B185" s="12" t="s">
        <v>0</v>
      </c>
      <c r="C185" s="13" t="s">
        <v>0</v>
      </c>
      <c r="D185" s="14"/>
      <c r="E185" s="14"/>
      <c r="F185" s="14"/>
      <c r="G185" s="20"/>
    </row>
    <row r="186" spans="1:7" s="21" customFormat="1" collapsed="1" x14ac:dyDescent="0.2">
      <c r="A186" s="17">
        <v>3633</v>
      </c>
      <c r="B186" s="17"/>
      <c r="C186" s="18" t="s">
        <v>69</v>
      </c>
      <c r="D186" s="19">
        <f>SUM(D187:D189)</f>
        <v>0</v>
      </c>
      <c r="E186" s="19">
        <f>SUM(E187:E189)</f>
        <v>20000</v>
      </c>
      <c r="F186" s="19">
        <f>SUM(F187:F189)</f>
        <v>20000</v>
      </c>
      <c r="G186" s="20">
        <f t="shared" si="5"/>
        <v>40000</v>
      </c>
    </row>
    <row r="187" spans="1:7" s="6" customFormat="1" hidden="1" outlineLevel="1" x14ac:dyDescent="0.2">
      <c r="A187" s="12"/>
      <c r="B187" s="12">
        <v>5171</v>
      </c>
      <c r="C187" s="13" t="s">
        <v>70</v>
      </c>
      <c r="D187" s="14"/>
      <c r="E187" s="14">
        <v>20000</v>
      </c>
      <c r="F187" s="14"/>
      <c r="G187" s="20">
        <f t="shared" si="5"/>
        <v>20000</v>
      </c>
    </row>
    <row r="188" spans="1:7" s="6" customFormat="1" hidden="1" outlineLevel="1" x14ac:dyDescent="0.2">
      <c r="A188" s="12"/>
      <c r="B188" s="12">
        <v>6121</v>
      </c>
      <c r="C188" s="13" t="s">
        <v>217</v>
      </c>
      <c r="D188" s="14"/>
      <c r="E188" s="14"/>
      <c r="F188" s="14">
        <v>20000</v>
      </c>
      <c r="G188" s="20">
        <f t="shared" si="5"/>
        <v>20000</v>
      </c>
    </row>
    <row r="189" spans="1:7" s="6" customFormat="1" hidden="1" outlineLevel="1" x14ac:dyDescent="0.2">
      <c r="A189" s="12"/>
      <c r="B189" s="12" t="s">
        <v>0</v>
      </c>
      <c r="C189" s="13" t="s">
        <v>0</v>
      </c>
      <c r="D189" s="14"/>
      <c r="E189" s="14"/>
      <c r="F189" s="14"/>
      <c r="G189" s="20"/>
    </row>
    <row r="190" spans="1:7" s="21" customFormat="1" collapsed="1" x14ac:dyDescent="0.2">
      <c r="A190" s="17">
        <v>3635</v>
      </c>
      <c r="B190" s="17"/>
      <c r="C190" s="18" t="s">
        <v>71</v>
      </c>
      <c r="D190" s="19">
        <f>SUM(D191:D193)</f>
        <v>0</v>
      </c>
      <c r="E190" s="19">
        <f>SUM(E191:E193)</f>
        <v>50000</v>
      </c>
      <c r="F190" s="19">
        <f>SUM(F191:F193)</f>
        <v>150000</v>
      </c>
      <c r="G190" s="20">
        <f t="shared" si="5"/>
        <v>200000</v>
      </c>
    </row>
    <row r="191" spans="1:7" s="6" customFormat="1" hidden="1" outlineLevel="1" x14ac:dyDescent="0.2">
      <c r="A191" s="12"/>
      <c r="B191" s="12">
        <v>6119</v>
      </c>
      <c r="C191" s="13" t="s">
        <v>72</v>
      </c>
      <c r="D191" s="14"/>
      <c r="E191" s="14"/>
      <c r="F191" s="47">
        <v>150000</v>
      </c>
      <c r="G191" s="20">
        <f t="shared" si="5"/>
        <v>150000</v>
      </c>
    </row>
    <row r="192" spans="1:7" s="6" customFormat="1" hidden="1" outlineLevel="1" x14ac:dyDescent="0.2">
      <c r="A192" s="12"/>
      <c r="B192" s="12">
        <v>5021</v>
      </c>
      <c r="C192" s="13" t="s">
        <v>29</v>
      </c>
      <c r="D192" s="14"/>
      <c r="E192" s="25">
        <v>50000</v>
      </c>
      <c r="F192" s="14"/>
      <c r="G192" s="20">
        <f t="shared" si="5"/>
        <v>50000</v>
      </c>
    </row>
    <row r="193" spans="1:7" s="6" customFormat="1" hidden="1" outlineLevel="1" x14ac:dyDescent="0.2">
      <c r="A193" s="12"/>
      <c r="B193" s="12"/>
      <c r="C193" s="13"/>
      <c r="D193" s="14"/>
      <c r="E193" s="14"/>
      <c r="F193" s="14"/>
      <c r="G193" s="20"/>
    </row>
    <row r="194" spans="1:7" s="21" customFormat="1" collapsed="1" x14ac:dyDescent="0.2">
      <c r="A194" s="17">
        <v>3636</v>
      </c>
      <c r="B194" s="17"/>
      <c r="C194" s="18" t="s">
        <v>160</v>
      </c>
      <c r="D194" s="19">
        <f>SUM(D195:D196)</f>
        <v>0</v>
      </c>
      <c r="E194" s="19">
        <f>SUM(E195:E196)</f>
        <v>41200</v>
      </c>
      <c r="F194" s="19">
        <f>SUM(F195:F196)</f>
        <v>0</v>
      </c>
      <c r="G194" s="20">
        <f t="shared" si="5"/>
        <v>41200</v>
      </c>
    </row>
    <row r="195" spans="1:7" s="6" customFormat="1" hidden="1" outlineLevel="1" x14ac:dyDescent="0.2">
      <c r="A195" s="67"/>
      <c r="B195" s="70">
        <v>5329</v>
      </c>
      <c r="C195" s="71" t="s">
        <v>161</v>
      </c>
      <c r="D195" s="69"/>
      <c r="E195" s="69">
        <v>41200</v>
      </c>
      <c r="F195" s="69"/>
      <c r="G195" s="20">
        <f t="shared" si="5"/>
        <v>41200</v>
      </c>
    </row>
    <row r="196" spans="1:7" s="6" customFormat="1" hidden="1" outlineLevel="1" x14ac:dyDescent="0.2">
      <c r="A196" s="12"/>
      <c r="B196" s="12"/>
      <c r="C196" s="13" t="s">
        <v>0</v>
      </c>
      <c r="D196" s="14"/>
      <c r="E196" s="14"/>
      <c r="F196" s="14"/>
      <c r="G196" s="20"/>
    </row>
    <row r="197" spans="1:7" s="21" customFormat="1" collapsed="1" x14ac:dyDescent="0.2">
      <c r="A197" s="17">
        <v>3639</v>
      </c>
      <c r="B197" s="17"/>
      <c r="C197" s="18" t="s">
        <v>73</v>
      </c>
      <c r="D197" s="19">
        <f>SUM(D198:D207)</f>
        <v>350000</v>
      </c>
      <c r="E197" s="19">
        <f>SUM(E198:E206)</f>
        <v>337500</v>
      </c>
      <c r="F197" s="19">
        <f>SUM(F198:F206)</f>
        <v>0</v>
      </c>
      <c r="G197" s="20">
        <f t="shared" si="5"/>
        <v>337500</v>
      </c>
    </row>
    <row r="198" spans="1:7" s="6" customFormat="1" hidden="1" outlineLevel="1" x14ac:dyDescent="0.2">
      <c r="A198" s="12" t="s">
        <v>0</v>
      </c>
      <c r="B198" s="12">
        <v>2131</v>
      </c>
      <c r="C198" s="13" t="s">
        <v>74</v>
      </c>
      <c r="D198" s="25">
        <v>150000</v>
      </c>
      <c r="E198" s="14"/>
      <c r="F198" s="14"/>
      <c r="G198" s="20">
        <f t="shared" si="5"/>
        <v>0</v>
      </c>
    </row>
    <row r="199" spans="1:7" s="6" customFormat="1" hidden="1" outlineLevel="1" x14ac:dyDescent="0.2">
      <c r="A199" s="12"/>
      <c r="B199" s="22">
        <v>3121</v>
      </c>
      <c r="C199" s="13" t="s">
        <v>130</v>
      </c>
      <c r="D199" s="25">
        <v>200000</v>
      </c>
      <c r="E199" s="14"/>
      <c r="F199" s="14"/>
      <c r="G199" s="20">
        <f t="shared" si="5"/>
        <v>0</v>
      </c>
    </row>
    <row r="200" spans="1:7" s="6" customFormat="1" hidden="1" outlineLevel="1" x14ac:dyDescent="0.2">
      <c r="A200" s="12"/>
      <c r="B200" s="12">
        <v>5139</v>
      </c>
      <c r="C200" s="13" t="s">
        <v>75</v>
      </c>
      <c r="D200" s="14"/>
      <c r="E200" s="14">
        <v>20000</v>
      </c>
      <c r="F200" s="14"/>
      <c r="G200" s="20">
        <f t="shared" si="5"/>
        <v>20000</v>
      </c>
    </row>
    <row r="201" spans="1:7" s="6" customFormat="1" hidden="1" outlineLevel="1" x14ac:dyDescent="0.2">
      <c r="A201" s="12"/>
      <c r="B201" s="12">
        <v>5156</v>
      </c>
      <c r="C201" s="13" t="s">
        <v>76</v>
      </c>
      <c r="D201" s="14"/>
      <c r="E201" s="14">
        <v>30000</v>
      </c>
      <c r="F201" s="14"/>
      <c r="G201" s="20">
        <f t="shared" si="5"/>
        <v>30000</v>
      </c>
    </row>
    <row r="202" spans="1:7" s="6" customFormat="1" hidden="1" outlineLevel="1" x14ac:dyDescent="0.2">
      <c r="A202" s="12"/>
      <c r="B202" s="12">
        <v>5166</v>
      </c>
      <c r="C202" s="13" t="s">
        <v>77</v>
      </c>
      <c r="D202" s="14"/>
      <c r="E202" s="14">
        <v>10000</v>
      </c>
      <c r="F202" s="14"/>
      <c r="G202" s="20">
        <f t="shared" si="5"/>
        <v>10000</v>
      </c>
    </row>
    <row r="203" spans="1:7" s="6" customFormat="1" hidden="1" outlineLevel="1" x14ac:dyDescent="0.2">
      <c r="A203" s="12"/>
      <c r="B203" s="12">
        <v>5169</v>
      </c>
      <c r="C203" s="13" t="s">
        <v>63</v>
      </c>
      <c r="D203" s="14"/>
      <c r="E203" s="14">
        <v>100000</v>
      </c>
      <c r="F203" s="14"/>
      <c r="G203" s="20">
        <f t="shared" si="5"/>
        <v>100000</v>
      </c>
    </row>
    <row r="204" spans="1:7" s="6" customFormat="1" hidden="1" outlineLevel="1" x14ac:dyDescent="0.2">
      <c r="A204" s="12"/>
      <c r="B204" s="12">
        <v>5171</v>
      </c>
      <c r="C204" s="13" t="s">
        <v>78</v>
      </c>
      <c r="D204" s="14"/>
      <c r="E204" s="14">
        <v>50000</v>
      </c>
      <c r="F204" s="14"/>
      <c r="G204" s="20">
        <f t="shared" si="5"/>
        <v>50000</v>
      </c>
    </row>
    <row r="205" spans="1:7" s="6" customFormat="1" hidden="1" outlineLevel="1" x14ac:dyDescent="0.2">
      <c r="A205" s="12"/>
      <c r="B205" s="12">
        <v>5362</v>
      </c>
      <c r="C205" s="13" t="s">
        <v>79</v>
      </c>
      <c r="D205" s="14"/>
      <c r="E205" s="14">
        <v>100000</v>
      </c>
      <c r="F205" s="14"/>
      <c r="G205" s="20">
        <f t="shared" si="5"/>
        <v>100000</v>
      </c>
    </row>
    <row r="206" spans="1:7" s="6" customFormat="1" hidden="1" outlineLevel="1" x14ac:dyDescent="0.2">
      <c r="A206" s="12"/>
      <c r="B206" s="12">
        <v>5221</v>
      </c>
      <c r="C206" s="13" t="s">
        <v>159</v>
      </c>
      <c r="D206" s="14"/>
      <c r="E206" s="25">
        <v>27500</v>
      </c>
      <c r="F206" s="14"/>
      <c r="G206" s="20">
        <f t="shared" si="5"/>
        <v>27500</v>
      </c>
    </row>
    <row r="207" spans="1:7" s="6" customFormat="1" hidden="1" outlineLevel="1" x14ac:dyDescent="0.2">
      <c r="A207" s="12"/>
      <c r="B207" s="12"/>
      <c r="C207" s="13"/>
      <c r="D207" s="14"/>
      <c r="E207" s="14"/>
      <c r="F207" s="14"/>
      <c r="G207" s="20"/>
    </row>
    <row r="208" spans="1:7" s="23" customFormat="1" collapsed="1" x14ac:dyDescent="0.2">
      <c r="A208" s="17">
        <v>3721</v>
      </c>
      <c r="B208" s="17"/>
      <c r="C208" s="18" t="s">
        <v>80</v>
      </c>
      <c r="D208" s="19">
        <f>SUM(D209:D210)</f>
        <v>0</v>
      </c>
      <c r="E208" s="19">
        <f>SUM(E209:E210)</f>
        <v>50000</v>
      </c>
      <c r="F208" s="19">
        <f>SUM(F209:F210)</f>
        <v>0</v>
      </c>
      <c r="G208" s="20">
        <f t="shared" si="5"/>
        <v>50000</v>
      </c>
    </row>
    <row r="209" spans="1:7" s="6" customFormat="1" hidden="1" outlineLevel="1" x14ac:dyDescent="0.2">
      <c r="A209" s="49"/>
      <c r="B209" s="12">
        <v>5169</v>
      </c>
      <c r="C209" s="13" t="s">
        <v>81</v>
      </c>
      <c r="D209" s="48"/>
      <c r="E209" s="14">
        <v>50000</v>
      </c>
      <c r="F209" s="14"/>
      <c r="G209" s="20">
        <f t="shared" si="5"/>
        <v>50000</v>
      </c>
    </row>
    <row r="210" spans="1:7" s="6" customFormat="1" hidden="1" outlineLevel="1" x14ac:dyDescent="0.2">
      <c r="A210" s="12"/>
      <c r="B210" s="12"/>
      <c r="C210" s="13"/>
      <c r="D210" s="14"/>
      <c r="E210" s="14"/>
      <c r="F210" s="14"/>
      <c r="G210" s="20"/>
    </row>
    <row r="211" spans="1:7" s="23" customFormat="1" collapsed="1" x14ac:dyDescent="0.2">
      <c r="A211" s="17">
        <v>3722</v>
      </c>
      <c r="B211" s="17"/>
      <c r="C211" s="18" t="s">
        <v>82</v>
      </c>
      <c r="D211" s="19">
        <f>SUM(D212:D214)</f>
        <v>200000</v>
      </c>
      <c r="E211" s="19">
        <f>SUM(E212:E214)</f>
        <v>1300000</v>
      </c>
      <c r="F211" s="19">
        <f>SUM(F212:F214)</f>
        <v>0</v>
      </c>
      <c r="G211" s="20">
        <f t="shared" si="5"/>
        <v>1300000</v>
      </c>
    </row>
    <row r="212" spans="1:7" s="6" customFormat="1" hidden="1" outlineLevel="1" x14ac:dyDescent="0.2">
      <c r="A212" s="12"/>
      <c r="B212" s="12">
        <v>2329</v>
      </c>
      <c r="C212" s="13" t="s">
        <v>83</v>
      </c>
      <c r="D212" s="14">
        <v>200000</v>
      </c>
      <c r="E212" s="14"/>
      <c r="F212" s="14"/>
      <c r="G212" s="20">
        <f t="shared" si="5"/>
        <v>0</v>
      </c>
    </row>
    <row r="213" spans="1:7" s="6" customFormat="1" hidden="1" outlineLevel="1" x14ac:dyDescent="0.2">
      <c r="A213" s="12"/>
      <c r="B213" s="12">
        <v>5169</v>
      </c>
      <c r="C213" s="13" t="s">
        <v>15</v>
      </c>
      <c r="D213" s="14"/>
      <c r="E213" s="14">
        <v>1300000</v>
      </c>
      <c r="F213" s="14"/>
      <c r="G213" s="20">
        <f t="shared" si="5"/>
        <v>1300000</v>
      </c>
    </row>
    <row r="214" spans="1:7" s="6" customFormat="1" hidden="1" outlineLevel="1" x14ac:dyDescent="0.2">
      <c r="A214" s="12"/>
      <c r="B214" s="12"/>
      <c r="C214" s="13"/>
      <c r="D214" s="14"/>
      <c r="E214" s="14"/>
      <c r="F214" s="14"/>
      <c r="G214" s="20"/>
    </row>
    <row r="215" spans="1:7" s="23" customFormat="1" collapsed="1" x14ac:dyDescent="0.2">
      <c r="A215" s="17">
        <v>3745</v>
      </c>
      <c r="B215" s="17"/>
      <c r="C215" s="18" t="s">
        <v>84</v>
      </c>
      <c r="D215" s="19">
        <f>SUM(D216:D224)</f>
        <v>0</v>
      </c>
      <c r="E215" s="19">
        <f>SUM(E216:E223)</f>
        <v>700000</v>
      </c>
      <c r="F215" s="19">
        <f>SUM(F216:F223)</f>
        <v>2950000</v>
      </c>
      <c r="G215" s="20">
        <f t="shared" ref="G215:G278" si="7">+E215+F215</f>
        <v>3650000</v>
      </c>
    </row>
    <row r="216" spans="1:7" s="6" customFormat="1" hidden="1" outlineLevel="1" x14ac:dyDescent="0.2">
      <c r="A216" s="22"/>
      <c r="B216" s="22">
        <v>5021</v>
      </c>
      <c r="C216" s="13" t="s">
        <v>85</v>
      </c>
      <c r="D216" s="25"/>
      <c r="E216" s="25">
        <v>130000</v>
      </c>
      <c r="F216" s="25"/>
      <c r="G216" s="20">
        <f t="shared" si="7"/>
        <v>130000</v>
      </c>
    </row>
    <row r="217" spans="1:7" s="6" customFormat="1" hidden="1" outlineLevel="1" x14ac:dyDescent="0.2">
      <c r="A217" s="12"/>
      <c r="B217" s="12">
        <v>5139</v>
      </c>
      <c r="C217" s="13" t="s">
        <v>18</v>
      </c>
      <c r="D217" s="14"/>
      <c r="E217" s="14">
        <v>100000</v>
      </c>
      <c r="F217" s="14">
        <v>1000000</v>
      </c>
      <c r="G217" s="20">
        <f t="shared" si="7"/>
        <v>1100000</v>
      </c>
    </row>
    <row r="218" spans="1:7" s="6" customFormat="1" hidden="1" outlineLevel="1" x14ac:dyDescent="0.2">
      <c r="A218" s="12"/>
      <c r="B218" s="12">
        <v>5156</v>
      </c>
      <c r="C218" s="13" t="s">
        <v>86</v>
      </c>
      <c r="D218" s="14"/>
      <c r="E218" s="14">
        <v>50000</v>
      </c>
      <c r="F218" s="14"/>
      <c r="G218" s="20">
        <f t="shared" si="7"/>
        <v>50000</v>
      </c>
    </row>
    <row r="219" spans="1:7" s="6" customFormat="1" hidden="1" outlineLevel="1" x14ac:dyDescent="0.2">
      <c r="A219" s="12"/>
      <c r="B219" s="12">
        <v>5169</v>
      </c>
      <c r="C219" s="13" t="s">
        <v>15</v>
      </c>
      <c r="D219" s="14"/>
      <c r="E219" s="14">
        <v>300000</v>
      </c>
      <c r="F219" s="14"/>
      <c r="G219" s="20">
        <f t="shared" si="7"/>
        <v>300000</v>
      </c>
    </row>
    <row r="220" spans="1:7" s="6" customFormat="1" hidden="1" outlineLevel="1" x14ac:dyDescent="0.2">
      <c r="A220" s="12"/>
      <c r="B220" s="12">
        <v>5171</v>
      </c>
      <c r="C220" s="13" t="s">
        <v>20</v>
      </c>
      <c r="D220" s="14"/>
      <c r="E220" s="14">
        <v>60000</v>
      </c>
      <c r="F220" s="14"/>
      <c r="G220" s="20">
        <f t="shared" si="7"/>
        <v>60000</v>
      </c>
    </row>
    <row r="221" spans="1:7" s="6" customFormat="1" hidden="1" outlineLevel="1" x14ac:dyDescent="0.2">
      <c r="A221" s="12"/>
      <c r="B221" s="12">
        <v>5137</v>
      </c>
      <c r="C221" s="13" t="s">
        <v>45</v>
      </c>
      <c r="D221" s="14"/>
      <c r="E221" s="14">
        <v>60000</v>
      </c>
      <c r="F221" s="14"/>
      <c r="G221" s="20">
        <f t="shared" si="7"/>
        <v>60000</v>
      </c>
    </row>
    <row r="222" spans="1:7" s="6" customFormat="1" hidden="1" outlineLevel="1" x14ac:dyDescent="0.2">
      <c r="A222" s="12"/>
      <c r="B222" s="12">
        <v>6121</v>
      </c>
      <c r="C222" s="13" t="s">
        <v>196</v>
      </c>
      <c r="D222" s="14"/>
      <c r="E222" s="14"/>
      <c r="F222" s="46">
        <v>1500000</v>
      </c>
      <c r="G222" s="20">
        <f t="shared" si="7"/>
        <v>1500000</v>
      </c>
    </row>
    <row r="223" spans="1:7" s="6" customFormat="1" hidden="1" outlineLevel="1" x14ac:dyDescent="0.2">
      <c r="A223" s="12"/>
      <c r="B223" s="12">
        <v>6122</v>
      </c>
      <c r="C223" s="13" t="s">
        <v>218</v>
      </c>
      <c r="D223" s="14"/>
      <c r="E223" s="14"/>
      <c r="F223" s="46">
        <v>450000</v>
      </c>
      <c r="G223" s="20">
        <f t="shared" si="7"/>
        <v>450000</v>
      </c>
    </row>
    <row r="224" spans="1:7" s="6" customFormat="1" hidden="1" outlineLevel="1" x14ac:dyDescent="0.2">
      <c r="A224" s="12"/>
      <c r="B224" s="12"/>
      <c r="D224" s="14"/>
      <c r="E224" s="14"/>
      <c r="F224" s="14"/>
      <c r="G224" s="20"/>
    </row>
    <row r="225" spans="1:7" s="21" customFormat="1" collapsed="1" x14ac:dyDescent="0.2">
      <c r="A225" s="17">
        <v>4341</v>
      </c>
      <c r="B225" s="17"/>
      <c r="C225" s="18" t="s">
        <v>176</v>
      </c>
      <c r="D225" s="19">
        <f>SUM(D226:D229)</f>
        <v>0</v>
      </c>
      <c r="E225" s="19">
        <f>SUM(E226:E228)</f>
        <v>60000</v>
      </c>
      <c r="F225" s="19">
        <f>SUM(F226:F228)</f>
        <v>0</v>
      </c>
      <c r="G225" s="20">
        <f t="shared" si="7"/>
        <v>60000</v>
      </c>
    </row>
    <row r="226" spans="1:7" s="6" customFormat="1" hidden="1" outlineLevel="1" x14ac:dyDescent="0.2">
      <c r="A226" s="12"/>
      <c r="B226" s="82">
        <v>5223</v>
      </c>
      <c r="C226" s="83" t="s">
        <v>219</v>
      </c>
      <c r="D226" s="52"/>
      <c r="E226" s="52">
        <v>20000</v>
      </c>
      <c r="F226" s="52"/>
      <c r="G226" s="20">
        <f t="shared" si="7"/>
        <v>20000</v>
      </c>
    </row>
    <row r="227" spans="1:7" s="6" customFormat="1" hidden="1" outlineLevel="1" x14ac:dyDescent="0.2">
      <c r="A227" s="12"/>
      <c r="B227" s="84">
        <v>5229</v>
      </c>
      <c r="C227" s="85" t="s">
        <v>220</v>
      </c>
      <c r="D227" s="52"/>
      <c r="E227" s="52">
        <v>20000</v>
      </c>
      <c r="F227" s="52"/>
      <c r="G227" s="20">
        <f t="shared" si="7"/>
        <v>20000</v>
      </c>
    </row>
    <row r="228" spans="1:7" s="6" customFormat="1" hidden="1" outlineLevel="1" x14ac:dyDescent="0.2">
      <c r="A228" s="12"/>
      <c r="B228" s="84">
        <v>5321</v>
      </c>
      <c r="C228" s="85" t="s">
        <v>221</v>
      </c>
      <c r="D228" s="14"/>
      <c r="E228" s="14">
        <v>20000</v>
      </c>
      <c r="F228" s="14"/>
      <c r="G228" s="20">
        <f t="shared" si="7"/>
        <v>20000</v>
      </c>
    </row>
    <row r="229" spans="1:7" s="6" customFormat="1" hidden="1" outlineLevel="1" x14ac:dyDescent="0.2">
      <c r="A229" s="12"/>
      <c r="B229" s="86"/>
      <c r="C229" s="87"/>
      <c r="D229" s="14"/>
      <c r="E229" s="14"/>
      <c r="F229" s="14"/>
      <c r="G229" s="20"/>
    </row>
    <row r="230" spans="1:7" s="21" customFormat="1" collapsed="1" x14ac:dyDescent="0.2">
      <c r="A230" s="17">
        <v>5212</v>
      </c>
      <c r="B230" s="17"/>
      <c r="C230" s="18" t="s">
        <v>122</v>
      </c>
      <c r="D230" s="19">
        <f>SUM(D231:D232)</f>
        <v>0</v>
      </c>
      <c r="E230" s="19">
        <f>SUM(E231:E232)</f>
        <v>100000</v>
      </c>
      <c r="F230" s="19">
        <f>SUM(F231:F232)</f>
        <v>0</v>
      </c>
      <c r="G230" s="20">
        <f t="shared" si="7"/>
        <v>100000</v>
      </c>
    </row>
    <row r="231" spans="1:7" s="6" customFormat="1" hidden="1" outlineLevel="1" x14ac:dyDescent="0.2">
      <c r="A231" s="12"/>
      <c r="B231" s="12">
        <v>5901</v>
      </c>
      <c r="C231" s="13" t="s">
        <v>124</v>
      </c>
      <c r="D231" s="14"/>
      <c r="E231" s="14">
        <v>100000</v>
      </c>
      <c r="F231" s="14"/>
      <c r="G231" s="20">
        <f t="shared" si="7"/>
        <v>100000</v>
      </c>
    </row>
    <row r="232" spans="1:7" s="6" customFormat="1" hidden="1" outlineLevel="1" x14ac:dyDescent="0.2">
      <c r="A232" s="12"/>
      <c r="B232" s="12"/>
      <c r="C232" s="13"/>
      <c r="D232" s="14"/>
      <c r="E232" s="14"/>
      <c r="F232" s="14"/>
      <c r="G232" s="20"/>
    </row>
    <row r="233" spans="1:7" s="21" customFormat="1" collapsed="1" x14ac:dyDescent="0.2">
      <c r="A233" s="17">
        <v>5512</v>
      </c>
      <c r="B233" s="17"/>
      <c r="C233" s="18" t="s">
        <v>87</v>
      </c>
      <c r="D233" s="19">
        <f>SUM(D234:D235)</f>
        <v>0</v>
      </c>
      <c r="E233" s="19">
        <f>SUM(E234:E235)</f>
        <v>17100</v>
      </c>
      <c r="F233" s="19">
        <f>SUM(F234:F235)</f>
        <v>0</v>
      </c>
      <c r="G233" s="20">
        <f t="shared" si="7"/>
        <v>17100</v>
      </c>
    </row>
    <row r="234" spans="1:7" s="6" customFormat="1" hidden="1" outlineLevel="1" x14ac:dyDescent="0.2">
      <c r="A234" s="12"/>
      <c r="B234" s="12">
        <v>5321</v>
      </c>
      <c r="C234" s="13" t="s">
        <v>222</v>
      </c>
      <c r="D234" s="52"/>
      <c r="E234" s="52">
        <v>17100</v>
      </c>
      <c r="F234" s="52"/>
      <c r="G234" s="20">
        <f t="shared" si="7"/>
        <v>17100</v>
      </c>
    </row>
    <row r="235" spans="1:7" s="6" customFormat="1" hidden="1" outlineLevel="1" x14ac:dyDescent="0.2">
      <c r="A235" s="61"/>
      <c r="B235" s="61"/>
      <c r="C235" s="62"/>
      <c r="D235" s="52"/>
      <c r="E235" s="52"/>
      <c r="F235" s="52"/>
      <c r="G235" s="20"/>
    </row>
    <row r="236" spans="1:7" s="21" customFormat="1" collapsed="1" x14ac:dyDescent="0.2">
      <c r="A236" s="17">
        <v>6112</v>
      </c>
      <c r="B236" s="17"/>
      <c r="C236" s="18" t="s">
        <v>88</v>
      </c>
      <c r="D236" s="19">
        <f>SUM(D237:D244)</f>
        <v>0</v>
      </c>
      <c r="E236" s="19">
        <f>SUM(E237:E243)</f>
        <v>2700000</v>
      </c>
      <c r="F236" s="19">
        <f>SUM(F237:F243)</f>
        <v>0</v>
      </c>
      <c r="G236" s="20">
        <f t="shared" si="7"/>
        <v>2700000</v>
      </c>
    </row>
    <row r="237" spans="1:7" s="6" customFormat="1" hidden="1" outlineLevel="1" x14ac:dyDescent="0.2">
      <c r="A237" s="12"/>
      <c r="B237" s="12">
        <v>5023</v>
      </c>
      <c r="C237" s="13" t="s">
        <v>170</v>
      </c>
      <c r="D237" s="14"/>
      <c r="E237" s="14">
        <v>2015000</v>
      </c>
      <c r="F237" s="14"/>
      <c r="G237" s="20">
        <f t="shared" si="7"/>
        <v>2015000</v>
      </c>
    </row>
    <row r="238" spans="1:7" s="6" customFormat="1" hidden="1" outlineLevel="1" x14ac:dyDescent="0.2">
      <c r="A238" s="12"/>
      <c r="B238" s="12">
        <v>5031</v>
      </c>
      <c r="C238" s="13" t="s">
        <v>89</v>
      </c>
      <c r="D238" s="14"/>
      <c r="E238" s="14">
        <v>300000</v>
      </c>
      <c r="F238" s="14"/>
      <c r="G238" s="20">
        <f t="shared" si="7"/>
        <v>300000</v>
      </c>
    </row>
    <row r="239" spans="1:7" s="6" customFormat="1" hidden="1" outlineLevel="1" x14ac:dyDescent="0.2">
      <c r="A239" s="12"/>
      <c r="B239" s="12">
        <v>5032</v>
      </c>
      <c r="C239" s="13" t="s">
        <v>90</v>
      </c>
      <c r="D239" s="14"/>
      <c r="E239" s="14">
        <v>150000</v>
      </c>
      <c r="F239" s="14"/>
      <c r="G239" s="20">
        <f t="shared" si="7"/>
        <v>150000</v>
      </c>
    </row>
    <row r="240" spans="1:7" s="6" customFormat="1" hidden="1" outlineLevel="1" x14ac:dyDescent="0.2">
      <c r="A240" s="12"/>
      <c r="B240" s="12">
        <v>5162</v>
      </c>
      <c r="C240" s="13" t="s">
        <v>91</v>
      </c>
      <c r="D240" s="14"/>
      <c r="E240" s="14">
        <v>15000</v>
      </c>
      <c r="F240" s="14"/>
      <c r="G240" s="20">
        <f t="shared" si="7"/>
        <v>15000</v>
      </c>
    </row>
    <row r="241" spans="1:7" s="6" customFormat="1" hidden="1" outlineLevel="1" x14ac:dyDescent="0.2">
      <c r="A241" s="12"/>
      <c r="B241" s="12">
        <v>5167</v>
      </c>
      <c r="C241" s="13" t="s">
        <v>92</v>
      </c>
      <c r="D241" s="14"/>
      <c r="E241" s="14">
        <v>10000</v>
      </c>
      <c r="F241" s="14"/>
      <c r="G241" s="20">
        <f t="shared" si="7"/>
        <v>10000</v>
      </c>
    </row>
    <row r="242" spans="1:7" s="6" customFormat="1" hidden="1" outlineLevel="1" x14ac:dyDescent="0.2">
      <c r="A242" s="12"/>
      <c r="B242" s="12">
        <v>5173</v>
      </c>
      <c r="C242" s="13" t="s">
        <v>93</v>
      </c>
      <c r="D242" s="14"/>
      <c r="E242" s="14">
        <v>10000</v>
      </c>
      <c r="F242" s="14"/>
      <c r="G242" s="20">
        <f t="shared" si="7"/>
        <v>10000</v>
      </c>
    </row>
    <row r="243" spans="1:7" s="6" customFormat="1" hidden="1" outlineLevel="1" x14ac:dyDescent="0.2">
      <c r="A243" s="12"/>
      <c r="B243" s="12">
        <v>5021</v>
      </c>
      <c r="C243" s="13" t="s">
        <v>29</v>
      </c>
      <c r="D243" s="14"/>
      <c r="E243" s="14">
        <v>200000</v>
      </c>
      <c r="F243" s="14"/>
      <c r="G243" s="20">
        <f t="shared" si="7"/>
        <v>200000</v>
      </c>
    </row>
    <row r="244" spans="1:7" s="6" customFormat="1" hidden="1" outlineLevel="1" x14ac:dyDescent="0.2">
      <c r="A244" s="12"/>
      <c r="B244" s="12"/>
      <c r="C244" s="13"/>
      <c r="D244" s="14"/>
      <c r="E244" s="14"/>
      <c r="F244" s="14"/>
      <c r="G244" s="20"/>
    </row>
    <row r="245" spans="1:7" s="6" customFormat="1" collapsed="1" x14ac:dyDescent="0.2">
      <c r="A245" s="55">
        <v>6118</v>
      </c>
      <c r="B245" s="55"/>
      <c r="C245" s="56" t="s">
        <v>206</v>
      </c>
      <c r="D245" s="64">
        <f>SUM(D246:D249)</f>
        <v>0</v>
      </c>
      <c r="E245" s="64">
        <f>SUM(E246:E249)</f>
        <v>52500</v>
      </c>
      <c r="F245" s="64">
        <f>SUM(F246:F249)</f>
        <v>0</v>
      </c>
      <c r="G245" s="80">
        <f>+E245+F245</f>
        <v>52500</v>
      </c>
    </row>
    <row r="246" spans="1:7" s="6" customFormat="1" hidden="1" outlineLevel="1" x14ac:dyDescent="0.2">
      <c r="A246" s="12"/>
      <c r="B246" s="12">
        <v>5021</v>
      </c>
      <c r="C246" s="13" t="s">
        <v>208</v>
      </c>
      <c r="D246" s="14"/>
      <c r="E246" s="14">
        <v>30000</v>
      </c>
      <c r="F246" s="14"/>
      <c r="G246" s="80">
        <f>+E246+F246</f>
        <v>30000</v>
      </c>
    </row>
    <row r="247" spans="1:7" s="6" customFormat="1" hidden="1" outlineLevel="1" x14ac:dyDescent="0.2">
      <c r="A247" s="12"/>
      <c r="B247" s="12">
        <v>5175</v>
      </c>
      <c r="C247" s="13" t="s">
        <v>207</v>
      </c>
      <c r="D247" s="14"/>
      <c r="E247" s="14">
        <v>3800</v>
      </c>
      <c r="F247" s="14"/>
      <c r="G247" s="80">
        <f>+E247+F247</f>
        <v>3800</v>
      </c>
    </row>
    <row r="248" spans="1:7" s="6" customFormat="1" hidden="1" outlineLevel="1" x14ac:dyDescent="0.2">
      <c r="A248" s="12"/>
      <c r="B248" s="12">
        <v>5169</v>
      </c>
      <c r="C248" s="13" t="s">
        <v>63</v>
      </c>
      <c r="D248" s="14"/>
      <c r="E248" s="14">
        <v>18700</v>
      </c>
      <c r="F248" s="14"/>
      <c r="G248" s="80">
        <f>+E248+F248</f>
        <v>18700</v>
      </c>
    </row>
    <row r="249" spans="1:7" s="6" customFormat="1" hidden="1" outlineLevel="1" x14ac:dyDescent="0.2">
      <c r="A249" s="12"/>
      <c r="B249" s="12"/>
      <c r="C249" s="13"/>
      <c r="D249" s="14"/>
      <c r="E249" s="14"/>
      <c r="F249" s="14"/>
      <c r="G249" s="20"/>
    </row>
    <row r="250" spans="1:7" s="21" customFormat="1" collapsed="1" x14ac:dyDescent="0.2">
      <c r="A250" s="17">
        <v>6171</v>
      </c>
      <c r="B250" s="17"/>
      <c r="C250" s="18" t="s">
        <v>94</v>
      </c>
      <c r="D250" s="19">
        <f>SUM(D251:D275)</f>
        <v>0</v>
      </c>
      <c r="E250" s="19">
        <f t="shared" ref="E250:F250" si="8">SUM(E251:E275)</f>
        <v>5400000</v>
      </c>
      <c r="F250" s="19">
        <f t="shared" si="8"/>
        <v>660000</v>
      </c>
      <c r="G250" s="20">
        <f t="shared" si="7"/>
        <v>6060000</v>
      </c>
    </row>
    <row r="251" spans="1:7" s="6" customFormat="1" hidden="1" outlineLevel="1" x14ac:dyDescent="0.2">
      <c r="A251" s="12"/>
      <c r="B251" s="12">
        <v>5011</v>
      </c>
      <c r="C251" s="13" t="s">
        <v>95</v>
      </c>
      <c r="D251" s="14"/>
      <c r="E251" s="14">
        <f>2300000+200000</f>
        <v>2500000</v>
      </c>
      <c r="F251" s="14"/>
      <c r="G251" s="20">
        <f t="shared" si="7"/>
        <v>2500000</v>
      </c>
    </row>
    <row r="252" spans="1:7" s="6" customFormat="1" hidden="1" outlineLevel="1" x14ac:dyDescent="0.2">
      <c r="A252" s="12"/>
      <c r="B252" s="12">
        <v>5021</v>
      </c>
      <c r="C252" s="13" t="s">
        <v>29</v>
      </c>
      <c r="D252" s="14"/>
      <c r="E252" s="14">
        <v>95000</v>
      </c>
      <c r="F252" s="14"/>
      <c r="G252" s="20">
        <f t="shared" si="7"/>
        <v>95000</v>
      </c>
    </row>
    <row r="253" spans="1:7" s="6" customFormat="1" hidden="1" outlineLevel="1" x14ac:dyDescent="0.2">
      <c r="A253" s="12"/>
      <c r="B253" s="12">
        <v>5031</v>
      </c>
      <c r="C253" s="13" t="s">
        <v>89</v>
      </c>
      <c r="D253" s="14"/>
      <c r="E253" s="14">
        <v>530000</v>
      </c>
      <c r="F253" s="14"/>
      <c r="G253" s="20">
        <f t="shared" si="7"/>
        <v>530000</v>
      </c>
    </row>
    <row r="254" spans="1:7" s="6" customFormat="1" hidden="1" outlineLevel="1" x14ac:dyDescent="0.2">
      <c r="A254" s="12"/>
      <c r="B254" s="12">
        <v>5032</v>
      </c>
      <c r="C254" s="13" t="s">
        <v>90</v>
      </c>
      <c r="D254" s="14"/>
      <c r="E254" s="14">
        <v>210000</v>
      </c>
      <c r="F254" s="14"/>
      <c r="G254" s="20">
        <f t="shared" si="7"/>
        <v>210000</v>
      </c>
    </row>
    <row r="255" spans="1:7" s="6" customFormat="1" hidden="1" outlineLevel="1" x14ac:dyDescent="0.2">
      <c r="A255" s="12"/>
      <c r="B255" s="12">
        <v>5038</v>
      </c>
      <c r="C255" s="13" t="s">
        <v>96</v>
      </c>
      <c r="D255" s="14"/>
      <c r="E255" s="14">
        <v>10000</v>
      </c>
      <c r="F255" s="14"/>
      <c r="G255" s="20">
        <f t="shared" si="7"/>
        <v>10000</v>
      </c>
    </row>
    <row r="256" spans="1:7" s="6" customFormat="1" hidden="1" outlineLevel="1" x14ac:dyDescent="0.2">
      <c r="A256" s="12"/>
      <c r="B256" s="12">
        <v>5132</v>
      </c>
      <c r="C256" s="13" t="s">
        <v>97</v>
      </c>
      <c r="D256" s="14"/>
      <c r="E256" s="14">
        <v>40000</v>
      </c>
      <c r="F256" s="14"/>
      <c r="G256" s="20">
        <f t="shared" si="7"/>
        <v>40000</v>
      </c>
    </row>
    <row r="257" spans="1:7" s="6" customFormat="1" hidden="1" outlineLevel="1" x14ac:dyDescent="0.2">
      <c r="A257" s="12"/>
      <c r="B257" s="12">
        <v>5136</v>
      </c>
      <c r="C257" s="13" t="s">
        <v>171</v>
      </c>
      <c r="D257" s="14"/>
      <c r="E257" s="14">
        <v>200000</v>
      </c>
      <c r="F257" s="14"/>
      <c r="G257" s="20">
        <f t="shared" si="7"/>
        <v>200000</v>
      </c>
    </row>
    <row r="258" spans="1:7" s="6" customFormat="1" hidden="1" outlineLevel="1" x14ac:dyDescent="0.2">
      <c r="A258" s="12"/>
      <c r="B258" s="12">
        <v>5137</v>
      </c>
      <c r="C258" s="13" t="s">
        <v>98</v>
      </c>
      <c r="D258" s="14"/>
      <c r="E258" s="14">
        <v>40000</v>
      </c>
      <c r="F258" s="14"/>
      <c r="G258" s="20">
        <f t="shared" si="7"/>
        <v>40000</v>
      </c>
    </row>
    <row r="259" spans="1:7" s="6" customFormat="1" hidden="1" outlineLevel="1" x14ac:dyDescent="0.2">
      <c r="A259" s="12"/>
      <c r="B259" s="12">
        <v>5139</v>
      </c>
      <c r="C259" s="13" t="s">
        <v>18</v>
      </c>
      <c r="D259" s="14"/>
      <c r="E259" s="14">
        <v>130000</v>
      </c>
      <c r="F259" s="14"/>
      <c r="G259" s="20">
        <f t="shared" si="7"/>
        <v>130000</v>
      </c>
    </row>
    <row r="260" spans="1:7" s="6" customFormat="1" hidden="1" outlineLevel="1" x14ac:dyDescent="0.2">
      <c r="A260" s="12"/>
      <c r="B260" s="12">
        <v>5151</v>
      </c>
      <c r="C260" s="13" t="s">
        <v>32</v>
      </c>
      <c r="D260" s="14"/>
      <c r="E260" s="14">
        <v>5000</v>
      </c>
      <c r="F260" s="14"/>
      <c r="G260" s="20">
        <f t="shared" si="7"/>
        <v>5000</v>
      </c>
    </row>
    <row r="261" spans="1:7" s="6" customFormat="1" hidden="1" outlineLevel="1" x14ac:dyDescent="0.2">
      <c r="A261" s="12"/>
      <c r="B261" s="12">
        <v>5154</v>
      </c>
      <c r="C261" s="13" t="s">
        <v>33</v>
      </c>
      <c r="D261" s="14"/>
      <c r="E261" s="14">
        <v>180000</v>
      </c>
      <c r="F261" s="14"/>
      <c r="G261" s="20">
        <f t="shared" si="7"/>
        <v>180000</v>
      </c>
    </row>
    <row r="262" spans="1:7" s="6" customFormat="1" hidden="1" outlineLevel="1" x14ac:dyDescent="0.2">
      <c r="A262" s="12"/>
      <c r="B262" s="12">
        <v>5161</v>
      </c>
      <c r="C262" s="13" t="s">
        <v>99</v>
      </c>
      <c r="D262" s="14"/>
      <c r="E262" s="14">
        <v>25000</v>
      </c>
      <c r="F262" s="14"/>
      <c r="G262" s="20">
        <f t="shared" si="7"/>
        <v>25000</v>
      </c>
    </row>
    <row r="263" spans="1:7" s="6" customFormat="1" hidden="1" outlineLevel="1" x14ac:dyDescent="0.2">
      <c r="A263" s="12"/>
      <c r="B263" s="12">
        <v>5162</v>
      </c>
      <c r="C263" s="13" t="s">
        <v>100</v>
      </c>
      <c r="D263" s="14"/>
      <c r="E263" s="14">
        <v>60000</v>
      </c>
      <c r="F263" s="14"/>
      <c r="G263" s="20">
        <f t="shared" si="7"/>
        <v>60000</v>
      </c>
    </row>
    <row r="264" spans="1:7" s="6" customFormat="1" hidden="1" outlineLevel="1" x14ac:dyDescent="0.2">
      <c r="A264" s="12"/>
      <c r="B264" s="12">
        <v>5166</v>
      </c>
      <c r="C264" s="13" t="s">
        <v>101</v>
      </c>
      <c r="D264" s="14"/>
      <c r="E264" s="14">
        <v>500000</v>
      </c>
      <c r="F264" s="14"/>
      <c r="G264" s="20">
        <f t="shared" si="7"/>
        <v>500000</v>
      </c>
    </row>
    <row r="265" spans="1:7" s="6" customFormat="1" hidden="1" outlineLevel="1" x14ac:dyDescent="0.2">
      <c r="A265" s="12"/>
      <c r="B265" s="12">
        <v>5167</v>
      </c>
      <c r="C265" s="13" t="s">
        <v>92</v>
      </c>
      <c r="D265" s="14"/>
      <c r="E265" s="14">
        <v>50000</v>
      </c>
      <c r="F265" s="14"/>
      <c r="G265" s="20">
        <f t="shared" si="7"/>
        <v>50000</v>
      </c>
    </row>
    <row r="266" spans="1:7" s="6" customFormat="1" hidden="1" outlineLevel="1" x14ac:dyDescent="0.2">
      <c r="A266" s="12"/>
      <c r="B266" s="12">
        <v>5169</v>
      </c>
      <c r="C266" s="13" t="s">
        <v>15</v>
      </c>
      <c r="D266" s="14"/>
      <c r="E266" s="25">
        <v>530000</v>
      </c>
      <c r="F266" s="14"/>
      <c r="G266" s="20">
        <f t="shared" si="7"/>
        <v>530000</v>
      </c>
    </row>
    <row r="267" spans="1:7" s="6" customFormat="1" hidden="1" outlineLevel="1" x14ac:dyDescent="0.2">
      <c r="A267" s="12"/>
      <c r="B267" s="12">
        <v>5171</v>
      </c>
      <c r="C267" s="13" t="s">
        <v>20</v>
      </c>
      <c r="D267" s="14"/>
      <c r="E267" s="14">
        <v>20000</v>
      </c>
      <c r="F267" s="14"/>
      <c r="G267" s="20">
        <f t="shared" si="7"/>
        <v>20000</v>
      </c>
    </row>
    <row r="268" spans="1:7" s="6" customFormat="1" hidden="1" outlineLevel="1" x14ac:dyDescent="0.2">
      <c r="A268" s="12"/>
      <c r="B268" s="12">
        <v>5172</v>
      </c>
      <c r="C268" s="13" t="s">
        <v>102</v>
      </c>
      <c r="D268" s="14"/>
      <c r="E268" s="14">
        <v>100000</v>
      </c>
      <c r="F268" s="14"/>
      <c r="G268" s="20">
        <f t="shared" si="7"/>
        <v>100000</v>
      </c>
    </row>
    <row r="269" spans="1:7" s="6" customFormat="1" hidden="1" outlineLevel="1" x14ac:dyDescent="0.2">
      <c r="A269" s="12"/>
      <c r="B269" s="12">
        <v>5173</v>
      </c>
      <c r="C269" s="13" t="s">
        <v>93</v>
      </c>
      <c r="D269" s="14"/>
      <c r="E269" s="14">
        <v>5000</v>
      </c>
      <c r="F269" s="14"/>
      <c r="G269" s="20">
        <f t="shared" si="7"/>
        <v>5000</v>
      </c>
    </row>
    <row r="270" spans="1:7" s="6" customFormat="1" hidden="1" outlineLevel="1" x14ac:dyDescent="0.2">
      <c r="A270" s="12"/>
      <c r="B270" s="12">
        <v>5175</v>
      </c>
      <c r="C270" s="13" t="s">
        <v>103</v>
      </c>
      <c r="D270" s="14"/>
      <c r="E270" s="14">
        <v>15000</v>
      </c>
      <c r="F270" s="14"/>
      <c r="G270" s="20">
        <f t="shared" si="7"/>
        <v>15000</v>
      </c>
    </row>
    <row r="271" spans="1:7" s="6" customFormat="1" hidden="1" outlineLevel="1" x14ac:dyDescent="0.2">
      <c r="A271" s="12"/>
      <c r="B271" s="12">
        <v>5168</v>
      </c>
      <c r="C271" s="13" t="s">
        <v>144</v>
      </c>
      <c r="D271" s="14"/>
      <c r="E271" s="14">
        <v>100000</v>
      </c>
      <c r="F271" s="14"/>
      <c r="G271" s="20">
        <f t="shared" si="7"/>
        <v>100000</v>
      </c>
    </row>
    <row r="272" spans="1:7" s="6" customFormat="1" hidden="1" outlineLevel="1" x14ac:dyDescent="0.2">
      <c r="A272" s="12"/>
      <c r="B272" s="12">
        <v>5321</v>
      </c>
      <c r="C272" s="13" t="s">
        <v>158</v>
      </c>
      <c r="D272" s="14"/>
      <c r="E272" s="14">
        <v>35000</v>
      </c>
      <c r="F272" s="14"/>
      <c r="G272" s="20">
        <f t="shared" si="7"/>
        <v>35000</v>
      </c>
    </row>
    <row r="273" spans="1:7" s="6" customFormat="1" hidden="1" outlineLevel="1" x14ac:dyDescent="0.2">
      <c r="A273" s="12"/>
      <c r="B273" s="12">
        <v>5424</v>
      </c>
      <c r="C273" s="13" t="s">
        <v>192</v>
      </c>
      <c r="D273" s="14"/>
      <c r="E273" s="25">
        <v>20000</v>
      </c>
      <c r="F273" s="14"/>
      <c r="G273" s="20">
        <f t="shared" si="7"/>
        <v>20000</v>
      </c>
    </row>
    <row r="274" spans="1:7" s="6" customFormat="1" hidden="1" outlineLevel="1" x14ac:dyDescent="0.2">
      <c r="A274" s="12"/>
      <c r="B274" s="12">
        <v>6171</v>
      </c>
      <c r="C274" s="13" t="s">
        <v>213</v>
      </c>
      <c r="D274" s="14"/>
      <c r="E274" s="25"/>
      <c r="F274" s="14">
        <v>660000</v>
      </c>
      <c r="G274" s="20">
        <f>E274+F274</f>
        <v>660000</v>
      </c>
    </row>
    <row r="275" spans="1:7" s="6" customFormat="1" hidden="1" outlineLevel="1" x14ac:dyDescent="0.2">
      <c r="A275" s="12"/>
      <c r="B275" s="12"/>
      <c r="C275" s="13"/>
      <c r="D275" s="14"/>
      <c r="E275" s="25"/>
      <c r="F275" s="14"/>
      <c r="G275" s="20"/>
    </row>
    <row r="276" spans="1:7" s="21" customFormat="1" collapsed="1" x14ac:dyDescent="0.2">
      <c r="A276" s="17">
        <v>6310</v>
      </c>
      <c r="B276" s="17"/>
      <c r="C276" s="18" t="s">
        <v>104</v>
      </c>
      <c r="D276" s="19">
        <f>SUM(D277:D279)</f>
        <v>1000</v>
      </c>
      <c r="E276" s="19">
        <f>SUM(E277:E279)</f>
        <v>20000</v>
      </c>
      <c r="F276" s="19">
        <f>SUM(F277:F279)</f>
        <v>0</v>
      </c>
      <c r="G276" s="20">
        <f t="shared" si="7"/>
        <v>20000</v>
      </c>
    </row>
    <row r="277" spans="1:7" s="6" customFormat="1" hidden="1" outlineLevel="1" x14ac:dyDescent="0.2">
      <c r="A277" s="12"/>
      <c r="B277" s="12">
        <v>2141</v>
      </c>
      <c r="C277" s="13" t="s">
        <v>105</v>
      </c>
      <c r="D277" s="14">
        <v>1000</v>
      </c>
      <c r="E277" s="14"/>
      <c r="F277" s="14"/>
      <c r="G277" s="20">
        <f t="shared" si="7"/>
        <v>0</v>
      </c>
    </row>
    <row r="278" spans="1:7" s="6" customFormat="1" hidden="1" outlineLevel="1" x14ac:dyDescent="0.2">
      <c r="A278" s="12"/>
      <c r="B278" s="12">
        <v>5163</v>
      </c>
      <c r="C278" s="13" t="s">
        <v>106</v>
      </c>
      <c r="D278" s="14"/>
      <c r="E278" s="14">
        <v>20000</v>
      </c>
      <c r="F278" s="14"/>
      <c r="G278" s="20">
        <f t="shared" si="7"/>
        <v>20000</v>
      </c>
    </row>
    <row r="279" spans="1:7" s="6" customFormat="1" hidden="1" outlineLevel="1" x14ac:dyDescent="0.2">
      <c r="A279" s="12"/>
      <c r="B279" s="12"/>
      <c r="C279" s="13"/>
      <c r="D279" s="14"/>
      <c r="E279" s="14"/>
      <c r="F279" s="14"/>
      <c r="G279" s="20"/>
    </row>
    <row r="280" spans="1:7" s="21" customFormat="1" collapsed="1" x14ac:dyDescent="0.2">
      <c r="A280" s="17">
        <v>6320</v>
      </c>
      <c r="B280" s="17"/>
      <c r="C280" s="18" t="s">
        <v>107</v>
      </c>
      <c r="D280" s="19">
        <f>SUM(D281:D282)</f>
        <v>0</v>
      </c>
      <c r="E280" s="19">
        <f t="shared" ref="E280:F280" si="9">SUM(E281:E282)</f>
        <v>140000</v>
      </c>
      <c r="F280" s="19">
        <f t="shared" si="9"/>
        <v>0</v>
      </c>
      <c r="G280" s="20">
        <f t="shared" ref="G280:G293" si="10">+E280+F280</f>
        <v>140000</v>
      </c>
    </row>
    <row r="281" spans="1:7" s="6" customFormat="1" hidden="1" outlineLevel="1" x14ac:dyDescent="0.2">
      <c r="A281" s="12"/>
      <c r="B281" s="12">
        <v>5163</v>
      </c>
      <c r="C281" s="13" t="s">
        <v>108</v>
      </c>
      <c r="D281" s="14"/>
      <c r="E281" s="14">
        <v>140000</v>
      </c>
      <c r="F281" s="14"/>
      <c r="G281" s="20">
        <f t="shared" si="10"/>
        <v>140000</v>
      </c>
    </row>
    <row r="282" spans="1:7" s="6" customFormat="1" hidden="1" outlineLevel="1" x14ac:dyDescent="0.2">
      <c r="A282" s="12"/>
      <c r="B282" s="12"/>
      <c r="C282" s="13"/>
      <c r="D282" s="14"/>
      <c r="E282" s="14"/>
      <c r="F282" s="14"/>
      <c r="G282" s="20"/>
    </row>
    <row r="283" spans="1:7" s="6" customFormat="1" collapsed="1" x14ac:dyDescent="0.2">
      <c r="A283" s="17">
        <v>6330</v>
      </c>
      <c r="B283" s="17"/>
      <c r="C283" s="56" t="s">
        <v>212</v>
      </c>
      <c r="D283" s="19">
        <f>SUM(D284:D286)</f>
        <v>3450000</v>
      </c>
      <c r="E283" s="19">
        <f>SUM(E284:E285)</f>
        <v>3450000</v>
      </c>
      <c r="F283" s="19">
        <f>SUM(F284:F285)</f>
        <v>0</v>
      </c>
      <c r="G283" s="20">
        <f>+E283+F283</f>
        <v>3450000</v>
      </c>
    </row>
    <row r="284" spans="1:7" s="6" customFormat="1" hidden="1" outlineLevel="1" x14ac:dyDescent="0.2">
      <c r="A284" s="12"/>
      <c r="B284" s="12">
        <v>4134</v>
      </c>
      <c r="C284" s="13" t="s">
        <v>211</v>
      </c>
      <c r="D284" s="14">
        <v>3450000</v>
      </c>
      <c r="E284" s="14">
        <v>0</v>
      </c>
      <c r="F284" s="14">
        <v>0</v>
      </c>
      <c r="G284" s="20">
        <f>+E284+F284</f>
        <v>0</v>
      </c>
    </row>
    <row r="285" spans="1:7" s="6" customFormat="1" hidden="1" outlineLevel="1" x14ac:dyDescent="0.2">
      <c r="A285" s="12"/>
      <c r="B285" s="12">
        <v>5349</v>
      </c>
      <c r="C285" s="13" t="s">
        <v>210</v>
      </c>
      <c r="D285" s="14">
        <v>0</v>
      </c>
      <c r="E285" s="14">
        <v>3450000</v>
      </c>
      <c r="F285" s="14">
        <v>0</v>
      </c>
      <c r="G285" s="20">
        <f t="shared" ref="G285" si="11">+E285+F285</f>
        <v>3450000</v>
      </c>
    </row>
    <row r="286" spans="1:7" s="6" customFormat="1" hidden="1" outlineLevel="1" x14ac:dyDescent="0.2">
      <c r="A286" s="12"/>
      <c r="B286" s="12"/>
      <c r="C286" s="13"/>
      <c r="D286" s="14"/>
      <c r="E286" s="14"/>
      <c r="F286" s="14"/>
      <c r="G286" s="20"/>
    </row>
    <row r="287" spans="1:7" s="21" customFormat="1" collapsed="1" x14ac:dyDescent="0.2">
      <c r="A287" s="17">
        <v>6399</v>
      </c>
      <c r="B287" s="17"/>
      <c r="C287" s="18" t="s">
        <v>109</v>
      </c>
      <c r="D287" s="19">
        <f>SUM(D288:D291)</f>
        <v>0</v>
      </c>
      <c r="E287" s="19">
        <f>SUM(E288:E291)</f>
        <v>2285000</v>
      </c>
      <c r="F287" s="19">
        <f>SUM(F288:F291)</f>
        <v>0</v>
      </c>
      <c r="G287" s="20">
        <f t="shared" si="10"/>
        <v>2285000</v>
      </c>
    </row>
    <row r="288" spans="1:7" s="6" customFormat="1" hidden="1" outlineLevel="1" x14ac:dyDescent="0.2">
      <c r="A288" s="12"/>
      <c r="B288" s="12">
        <v>5362</v>
      </c>
      <c r="C288" s="13" t="s">
        <v>146</v>
      </c>
      <c r="D288" s="14"/>
      <c r="E288" s="77">
        <v>1105000</v>
      </c>
      <c r="F288" s="14"/>
      <c r="G288" s="20">
        <f t="shared" si="10"/>
        <v>1105000</v>
      </c>
    </row>
    <row r="289" spans="1:16" s="6" customFormat="1" hidden="1" outlineLevel="1" x14ac:dyDescent="0.2">
      <c r="A289" s="12"/>
      <c r="B289" s="12"/>
      <c r="C289" s="13" t="s">
        <v>136</v>
      </c>
      <c r="D289" s="14"/>
      <c r="E289" s="77">
        <v>1120000</v>
      </c>
      <c r="F289" s="14"/>
      <c r="G289" s="20">
        <f t="shared" si="10"/>
        <v>1120000</v>
      </c>
    </row>
    <row r="290" spans="1:16" s="6" customFormat="1" hidden="1" outlineLevel="1" x14ac:dyDescent="0.2">
      <c r="A290" s="12"/>
      <c r="B290" s="12">
        <v>5363</v>
      </c>
      <c r="C290" s="13" t="s">
        <v>162</v>
      </c>
      <c r="D290" s="14"/>
      <c r="E290" s="77">
        <v>60000</v>
      </c>
      <c r="F290" s="14"/>
      <c r="G290" s="20">
        <f t="shared" si="10"/>
        <v>60000</v>
      </c>
    </row>
    <row r="291" spans="1:16" s="6" customFormat="1" hidden="1" outlineLevel="1" x14ac:dyDescent="0.2">
      <c r="A291" s="12"/>
      <c r="B291" s="12" t="s">
        <v>0</v>
      </c>
      <c r="C291" s="13" t="s">
        <v>0</v>
      </c>
      <c r="D291" s="14"/>
      <c r="E291" s="25"/>
      <c r="F291" s="14"/>
      <c r="G291" s="20"/>
    </row>
    <row r="292" spans="1:16" s="21" customFormat="1" collapsed="1" x14ac:dyDescent="0.2">
      <c r="A292" s="17">
        <v>6402</v>
      </c>
      <c r="B292" s="17"/>
      <c r="C292" s="18" t="s">
        <v>177</v>
      </c>
      <c r="D292" s="19">
        <f>SUM(D293:D293)</f>
        <v>0</v>
      </c>
      <c r="E292" s="19">
        <f>SUM(E293:E293)</f>
        <v>13900</v>
      </c>
      <c r="F292" s="19">
        <f>SUM(F293:F293)</f>
        <v>0</v>
      </c>
      <c r="G292" s="20">
        <f t="shared" si="10"/>
        <v>13900</v>
      </c>
    </row>
    <row r="293" spans="1:16" s="6" customFormat="1" hidden="1" outlineLevel="1" x14ac:dyDescent="0.2">
      <c r="A293" s="12"/>
      <c r="B293" s="12">
        <v>5364</v>
      </c>
      <c r="C293" s="13" t="s">
        <v>204</v>
      </c>
      <c r="D293" s="14"/>
      <c r="E293" s="25">
        <v>13900</v>
      </c>
      <c r="F293" s="14"/>
      <c r="G293" s="80">
        <f t="shared" si="10"/>
        <v>13900</v>
      </c>
    </row>
    <row r="294" spans="1:16" s="6" customFormat="1" hidden="1" outlineLevel="1" x14ac:dyDescent="0.2">
      <c r="A294" s="12"/>
      <c r="B294" s="12"/>
      <c r="C294" s="13" t="s">
        <v>0</v>
      </c>
      <c r="D294" s="14"/>
      <c r="E294" s="14"/>
      <c r="F294" s="14"/>
      <c r="G294" s="80"/>
    </row>
    <row r="295" spans="1:16" s="6" customFormat="1" collapsed="1" x14ac:dyDescent="0.2">
      <c r="A295" s="12"/>
      <c r="B295" s="12"/>
      <c r="C295" s="13"/>
      <c r="D295" s="14"/>
      <c r="E295" s="14"/>
      <c r="F295" s="14"/>
      <c r="G295" s="81"/>
    </row>
    <row r="296" spans="1:16" s="30" customFormat="1" ht="15" x14ac:dyDescent="0.25">
      <c r="A296" s="27"/>
      <c r="B296" s="27"/>
      <c r="C296" s="28"/>
      <c r="D296" s="29" t="s">
        <v>199</v>
      </c>
      <c r="E296" s="29" t="s">
        <v>200</v>
      </c>
      <c r="F296" s="29" t="s">
        <v>201</v>
      </c>
      <c r="G296" s="29" t="s">
        <v>202</v>
      </c>
    </row>
    <row r="297" spans="1:16" s="30" customFormat="1" ht="14.25" x14ac:dyDescent="0.2">
      <c r="A297" s="27"/>
      <c r="B297" s="27"/>
      <c r="C297" s="28"/>
      <c r="D297" s="31" t="s">
        <v>0</v>
      </c>
      <c r="E297" s="31"/>
      <c r="F297" s="31"/>
      <c r="G297" s="31"/>
    </row>
    <row r="298" spans="1:16" s="33" customFormat="1" ht="15" x14ac:dyDescent="0.25">
      <c r="A298" s="28"/>
      <c r="B298" s="27"/>
      <c r="C298" s="32" t="s">
        <v>110</v>
      </c>
      <c r="D298" s="29">
        <f>SUM(D5:D294)/2</f>
        <v>46816500</v>
      </c>
      <c r="E298" s="29">
        <f>SUM(E5:E294)/2</f>
        <v>28751200</v>
      </c>
      <c r="F298" s="29">
        <f>SUM(F5:F294)/2</f>
        <v>35720000</v>
      </c>
      <c r="G298" s="29">
        <f>+E298+F298</f>
        <v>64471200</v>
      </c>
    </row>
    <row r="299" spans="1:16" s="30" customFormat="1" ht="15" x14ac:dyDescent="0.25">
      <c r="A299" s="27"/>
      <c r="B299" s="27"/>
      <c r="C299" s="32"/>
      <c r="D299" s="34"/>
      <c r="E299" s="34"/>
      <c r="F299" s="34"/>
      <c r="G299" s="34"/>
    </row>
    <row r="300" spans="1:16" s="30" customFormat="1" ht="15" x14ac:dyDescent="0.25">
      <c r="A300" s="27"/>
      <c r="B300" s="27"/>
      <c r="C300" s="35" t="s">
        <v>111</v>
      </c>
      <c r="D300" s="35"/>
      <c r="E300" s="34">
        <f>+D298-G298</f>
        <v>-17654700</v>
      </c>
      <c r="F300" s="34"/>
      <c r="G300" s="34"/>
      <c r="P300" s="53"/>
    </row>
    <row r="301" spans="1:16" s="30" customFormat="1" ht="15" hidden="1" x14ac:dyDescent="0.25">
      <c r="A301" s="27"/>
      <c r="B301" s="27"/>
      <c r="C301" s="35" t="s">
        <v>112</v>
      </c>
      <c r="D301" s="35"/>
      <c r="E301" s="34"/>
      <c r="F301" s="34"/>
      <c r="G301" s="34"/>
    </row>
    <row r="302" spans="1:16" s="30" customFormat="1" ht="15" x14ac:dyDescent="0.25">
      <c r="A302" s="27"/>
      <c r="B302" s="27"/>
      <c r="C302" s="50" t="s">
        <v>224</v>
      </c>
      <c r="D302" s="50"/>
      <c r="E302" s="88">
        <v>17654700</v>
      </c>
      <c r="F302" s="34"/>
      <c r="G302" s="34"/>
    </row>
    <row r="303" spans="1:16" s="30" customFormat="1" ht="15" hidden="1" x14ac:dyDescent="0.25">
      <c r="A303" s="27"/>
      <c r="B303" s="27"/>
      <c r="C303" s="35" t="s">
        <v>113</v>
      </c>
      <c r="D303" s="36"/>
      <c r="E303" s="34"/>
      <c r="F303" s="34"/>
    </row>
    <row r="304" spans="1:16" s="30" customFormat="1" ht="15" hidden="1" x14ac:dyDescent="0.25">
      <c r="A304" s="27"/>
      <c r="B304" s="27"/>
      <c r="C304" s="35" t="s">
        <v>114</v>
      </c>
      <c r="D304" s="35"/>
      <c r="E304" s="34"/>
      <c r="F304" s="34"/>
    </row>
    <row r="305" spans="1:7" s="30" customFormat="1" ht="15" hidden="1" x14ac:dyDescent="0.25">
      <c r="A305" s="27"/>
      <c r="B305" s="27"/>
      <c r="C305" s="37" t="s">
        <v>115</v>
      </c>
      <c r="D305" s="38"/>
      <c r="E305" s="34"/>
      <c r="F305" s="34"/>
    </row>
    <row r="306" spans="1:7" s="30" customFormat="1" ht="15" hidden="1" x14ac:dyDescent="0.25">
      <c r="A306" s="27"/>
      <c r="B306" s="27"/>
      <c r="C306" s="37" t="s">
        <v>116</v>
      </c>
      <c r="D306" s="38"/>
      <c r="E306" s="34"/>
      <c r="F306" s="34"/>
    </row>
    <row r="307" spans="1:7" s="30" customFormat="1" ht="15" hidden="1" x14ac:dyDescent="0.25">
      <c r="A307" s="27"/>
      <c r="B307" s="27"/>
      <c r="C307" s="39" t="s">
        <v>117</v>
      </c>
      <c r="D307" s="40"/>
      <c r="E307" s="34"/>
      <c r="F307" s="34"/>
    </row>
    <row r="308" spans="1:7" s="30" customFormat="1" ht="15" hidden="1" x14ac:dyDescent="0.25">
      <c r="A308" s="27"/>
      <c r="B308" s="27"/>
      <c r="C308" s="2"/>
      <c r="D308" s="40"/>
      <c r="E308" s="34"/>
      <c r="F308" s="34"/>
    </row>
    <row r="309" spans="1:7" s="30" customFormat="1" ht="14.25" hidden="1" x14ac:dyDescent="0.2">
      <c r="A309" s="27"/>
      <c r="B309" s="27"/>
      <c r="C309" s="41" t="s">
        <v>118</v>
      </c>
      <c r="D309" s="41"/>
      <c r="E309" s="28"/>
      <c r="F309" s="28"/>
    </row>
    <row r="310" spans="1:7" s="30" customFormat="1" ht="14.25" hidden="1" x14ac:dyDescent="0.2">
      <c r="A310" s="27"/>
      <c r="B310" s="27"/>
      <c r="C310" s="41" t="s">
        <v>119</v>
      </c>
      <c r="D310" s="41"/>
      <c r="E310" s="28"/>
      <c r="F310" s="28"/>
    </row>
    <row r="311" spans="1:7" s="30" customFormat="1" ht="14.25" hidden="1" x14ac:dyDescent="0.2">
      <c r="A311" s="27"/>
      <c r="B311" s="27"/>
      <c r="C311" s="41" t="s">
        <v>120</v>
      </c>
      <c r="D311" s="41"/>
      <c r="E311" s="28"/>
      <c r="F311" s="28"/>
    </row>
    <row r="312" spans="1:7" s="30" customFormat="1" ht="14.25" hidden="1" x14ac:dyDescent="0.2">
      <c r="A312" s="27"/>
      <c r="B312" s="27"/>
      <c r="C312" s="41" t="s">
        <v>121</v>
      </c>
      <c r="D312" s="41"/>
      <c r="E312" s="28"/>
      <c r="F312" s="28"/>
    </row>
    <row r="313" spans="1:7" s="30" customFormat="1" ht="14.25" hidden="1" x14ac:dyDescent="0.2">
      <c r="A313" s="27"/>
      <c r="B313" s="27"/>
      <c r="C313" s="42"/>
      <c r="D313" s="2"/>
      <c r="E313" s="28"/>
      <c r="F313" s="28"/>
    </row>
    <row r="314" spans="1:7" s="30" customFormat="1" ht="15" x14ac:dyDescent="0.25">
      <c r="A314" s="27"/>
      <c r="B314" s="27"/>
      <c r="C314" s="35" t="s">
        <v>0</v>
      </c>
      <c r="D314" s="35"/>
      <c r="E314" s="34" t="s">
        <v>0</v>
      </c>
      <c r="F314" s="34"/>
      <c r="G314" s="34"/>
    </row>
    <row r="315" spans="1:7" s="30" customFormat="1" ht="15" x14ac:dyDescent="0.25">
      <c r="A315" s="43"/>
      <c r="B315" s="43"/>
      <c r="C315" s="44"/>
      <c r="D315" s="44"/>
      <c r="E315" s="78"/>
      <c r="F315" s="45"/>
    </row>
    <row r="316" spans="1:7" s="30" customFormat="1" ht="15" x14ac:dyDescent="0.25">
      <c r="A316" s="43"/>
      <c r="B316" s="43"/>
      <c r="C316" s="44"/>
      <c r="D316" s="44"/>
      <c r="E316" s="45"/>
      <c r="F316" s="45"/>
    </row>
    <row r="317" spans="1:7" s="30" customFormat="1" ht="15" x14ac:dyDescent="0.25">
      <c r="A317" s="43"/>
      <c r="B317" s="43"/>
      <c r="C317" s="44"/>
      <c r="D317" s="44"/>
      <c r="E317" s="45"/>
      <c r="F317" s="45"/>
    </row>
    <row r="318" spans="1:7" x14ac:dyDescent="0.2">
      <c r="B318" s="65" t="s">
        <v>0</v>
      </c>
      <c r="C318" s="63" t="s">
        <v>0</v>
      </c>
    </row>
    <row r="319" spans="1:7" x14ac:dyDescent="0.2">
      <c r="B319" s="1" t="s">
        <v>0</v>
      </c>
      <c r="C319" s="63" t="s">
        <v>0</v>
      </c>
    </row>
    <row r="320" spans="1:7" x14ac:dyDescent="0.2">
      <c r="C320" s="76" t="s">
        <v>0</v>
      </c>
    </row>
    <row r="322" spans="3:4" x14ac:dyDescent="0.2">
      <c r="C322" s="42" t="s">
        <v>0</v>
      </c>
      <c r="D322" s="42"/>
    </row>
    <row r="323" spans="3:4" x14ac:dyDescent="0.2">
      <c r="C323" s="42" t="s">
        <v>0</v>
      </c>
      <c r="D323" s="42"/>
    </row>
    <row r="324" spans="3:4" x14ac:dyDescent="0.2">
      <c r="C324" s="42" t="s">
        <v>0</v>
      </c>
      <c r="D324" s="42"/>
    </row>
    <row r="325" spans="3:4" x14ac:dyDescent="0.2">
      <c r="C325" s="42" t="s">
        <v>0</v>
      </c>
      <c r="D325" s="42"/>
    </row>
    <row r="326" spans="3:4" x14ac:dyDescent="0.2">
      <c r="C326" s="42"/>
    </row>
    <row r="327" spans="3:4" x14ac:dyDescent="0.2">
      <c r="C327" s="42"/>
    </row>
  </sheetData>
  <sheetProtection selectLockedCells="1" selectUnlockedCells="1"/>
  <autoFilter ref="A3:G294"/>
  <pageMargins left="0.31496062992125984" right="0.27559055118110237" top="0.98425196850393704" bottom="0.98425196850393704" header="0.51181102362204722" footer="0.51181102362204722"/>
  <pageSetup paperSize="9" scale="98" firstPageNumber="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 na rok 2018</vt:lpstr>
      <vt:lpstr>'Návrh Rozpočtu na rok 2018'!Oblast_tisku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2018-02-16T09:50:05Z</cp:lastPrinted>
  <dcterms:created xsi:type="dcterms:W3CDTF">2012-11-26T07:16:31Z</dcterms:created>
  <dcterms:modified xsi:type="dcterms:W3CDTF">2018-04-18T09:59:43Z</dcterms:modified>
</cp:coreProperties>
</file>