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/>
  <mc:AlternateContent xmlns:mc="http://schemas.openxmlformats.org/markup-compatibility/2006">
    <mc:Choice Requires="x15">
      <x15ac:absPath xmlns:x15ac="http://schemas.microsoft.com/office/spreadsheetml/2010/11/ac" url="P:\FINANCOVÁNÍ\2020\"/>
    </mc:Choice>
  </mc:AlternateContent>
  <xr:revisionPtr revIDLastSave="0" documentId="13_ncr:1_{5A7C9414-1AE6-49D2-9FCA-58F6130FB6C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Rozpočet na rok 2020" sheetId="1" r:id="rId1"/>
  </sheets>
  <definedNames>
    <definedName name="_xlnm._FilterDatabase" localSheetId="0" hidden="1">'Rozpočet na rok 2020'!$A$3:$G$296</definedName>
    <definedName name="_xlnm.Print_Area" localSheetId="0">'Rozpočet na rok 2020'!$A$1:$G$329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1" l="1"/>
  <c r="G236" i="1" l="1"/>
  <c r="G237" i="1"/>
  <c r="F235" i="1"/>
  <c r="E235" i="1"/>
  <c r="D235" i="1"/>
  <c r="G235" i="1" l="1"/>
  <c r="F295" i="1"/>
  <c r="E295" i="1"/>
  <c r="D295" i="1"/>
  <c r="F290" i="1"/>
  <c r="E290" i="1"/>
  <c r="D290" i="1"/>
  <c r="F286" i="1"/>
  <c r="E286" i="1"/>
  <c r="D286" i="1"/>
  <c r="F283" i="1"/>
  <c r="E283" i="1"/>
  <c r="D283" i="1"/>
  <c r="F279" i="1"/>
  <c r="E279" i="1"/>
  <c r="D279" i="1"/>
  <c r="F253" i="1"/>
  <c r="E253" i="1"/>
  <c r="D253" i="1"/>
  <c r="F244" i="1"/>
  <c r="E244" i="1"/>
  <c r="D244" i="1"/>
  <c r="F241" i="1"/>
  <c r="E241" i="1"/>
  <c r="D241" i="1"/>
  <c r="F238" i="1"/>
  <c r="E238" i="1"/>
  <c r="D238" i="1"/>
  <c r="F230" i="1"/>
  <c r="E230" i="1"/>
  <c r="D230" i="1"/>
  <c r="F220" i="1"/>
  <c r="E220" i="1"/>
  <c r="D220" i="1"/>
  <c r="F217" i="1"/>
  <c r="E217" i="1"/>
  <c r="D217" i="1"/>
  <c r="F214" i="1"/>
  <c r="E214" i="1"/>
  <c r="D214" i="1"/>
  <c r="F211" i="1"/>
  <c r="E211" i="1"/>
  <c r="D211" i="1"/>
  <c r="F208" i="1"/>
  <c r="E208" i="1"/>
  <c r="D208" i="1"/>
  <c r="F194" i="1"/>
  <c r="E194" i="1"/>
  <c r="D194" i="1"/>
  <c r="F191" i="1"/>
  <c r="E191" i="1"/>
  <c r="D191" i="1"/>
  <c r="F187" i="1"/>
  <c r="E187" i="1"/>
  <c r="D187" i="1"/>
  <c r="F183" i="1"/>
  <c r="E183" i="1"/>
  <c r="D183" i="1"/>
  <c r="F175" i="1"/>
  <c r="E175" i="1"/>
  <c r="D175" i="1"/>
  <c r="F170" i="1"/>
  <c r="E170" i="1"/>
  <c r="D170" i="1"/>
  <c r="F162" i="1"/>
  <c r="E162" i="1"/>
  <c r="D162" i="1"/>
  <c r="F155" i="1"/>
  <c r="E155" i="1"/>
  <c r="D155" i="1"/>
  <c r="F149" i="1"/>
  <c r="E149" i="1"/>
  <c r="D149" i="1"/>
  <c r="F136" i="1"/>
  <c r="E136" i="1"/>
  <c r="D136" i="1"/>
  <c r="F133" i="1"/>
  <c r="E133" i="1"/>
  <c r="D133" i="1"/>
  <c r="F124" i="1"/>
  <c r="E124" i="1"/>
  <c r="D124" i="1"/>
  <c r="F113" i="1"/>
  <c r="E113" i="1"/>
  <c r="D113" i="1"/>
  <c r="F108" i="1"/>
  <c r="E108" i="1"/>
  <c r="D108" i="1"/>
  <c r="F103" i="1"/>
  <c r="E103" i="1"/>
  <c r="D103" i="1"/>
  <c r="F100" i="1"/>
  <c r="E100" i="1"/>
  <c r="D100" i="1"/>
  <c r="F96" i="1"/>
  <c r="E96" i="1"/>
  <c r="D96" i="1"/>
  <c r="F86" i="1"/>
  <c r="E86" i="1"/>
  <c r="D86" i="1"/>
  <c r="F82" i="1"/>
  <c r="E82" i="1"/>
  <c r="D82" i="1"/>
  <c r="F76" i="1"/>
  <c r="E76" i="1"/>
  <c r="D76" i="1"/>
  <c r="F73" i="1"/>
  <c r="E73" i="1"/>
  <c r="D73" i="1"/>
  <c r="F55" i="1"/>
  <c r="E55" i="1"/>
  <c r="D55" i="1"/>
  <c r="F46" i="1"/>
  <c r="E46" i="1"/>
  <c r="D46" i="1"/>
  <c r="F42" i="1"/>
  <c r="E42" i="1"/>
  <c r="D42" i="1"/>
  <c r="F36" i="1"/>
  <c r="E36" i="1"/>
  <c r="D36" i="1"/>
  <c r="F29" i="1"/>
  <c r="E29" i="1"/>
  <c r="D29" i="1"/>
  <c r="F26" i="1"/>
  <c r="E26" i="1"/>
  <c r="D26" i="1"/>
  <c r="F22" i="1"/>
  <c r="E22" i="1"/>
  <c r="D22" i="1"/>
  <c r="F5" i="1"/>
  <c r="E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24" i="1"/>
  <c r="G25" i="1"/>
  <c r="G27" i="1"/>
  <c r="G28" i="1"/>
  <c r="G30" i="1"/>
  <c r="G31" i="1"/>
  <c r="G32" i="1"/>
  <c r="G33" i="1"/>
  <c r="G34" i="1"/>
  <c r="G35" i="1"/>
  <c r="G37" i="1"/>
  <c r="G38" i="1"/>
  <c r="G39" i="1"/>
  <c r="G40" i="1"/>
  <c r="G41" i="1"/>
  <c r="G43" i="1"/>
  <c r="G44" i="1"/>
  <c r="G45" i="1"/>
  <c r="G47" i="1"/>
  <c r="G48" i="1"/>
  <c r="G50" i="1"/>
  <c r="G51" i="1"/>
  <c r="G52" i="1"/>
  <c r="G53" i="1"/>
  <c r="G54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4" i="1"/>
  <c r="G75" i="1"/>
  <c r="G77" i="1"/>
  <c r="G78" i="1"/>
  <c r="G79" i="1"/>
  <c r="G80" i="1"/>
  <c r="G81" i="1"/>
  <c r="G83" i="1"/>
  <c r="G84" i="1"/>
  <c r="G85" i="1"/>
  <c r="G87" i="1"/>
  <c r="G88" i="1"/>
  <c r="G89" i="1"/>
  <c r="G90" i="1"/>
  <c r="G91" i="1"/>
  <c r="G92" i="1"/>
  <c r="G93" i="1"/>
  <c r="G94" i="1"/>
  <c r="G95" i="1"/>
  <c r="G97" i="1"/>
  <c r="G98" i="1"/>
  <c r="G99" i="1"/>
  <c r="G101" i="1"/>
  <c r="G102" i="1"/>
  <c r="G104" i="1"/>
  <c r="G105" i="1"/>
  <c r="G106" i="1"/>
  <c r="G107" i="1"/>
  <c r="G109" i="1"/>
  <c r="G110" i="1"/>
  <c r="G111" i="1"/>
  <c r="G112" i="1"/>
  <c r="G114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30" i="1"/>
  <c r="G131" i="1"/>
  <c r="G132" i="1"/>
  <c r="G134" i="1"/>
  <c r="G135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50" i="1"/>
  <c r="G151" i="1"/>
  <c r="G152" i="1"/>
  <c r="G153" i="1"/>
  <c r="G154" i="1"/>
  <c r="G156" i="1"/>
  <c r="G157" i="1"/>
  <c r="G158" i="1"/>
  <c r="G159" i="1"/>
  <c r="G160" i="1"/>
  <c r="G161" i="1"/>
  <c r="G163" i="1"/>
  <c r="G164" i="1"/>
  <c r="G165" i="1"/>
  <c r="G166" i="1"/>
  <c r="G167" i="1"/>
  <c r="G168" i="1"/>
  <c r="G169" i="1"/>
  <c r="G171" i="1"/>
  <c r="G172" i="1"/>
  <c r="G173" i="1"/>
  <c r="G174" i="1"/>
  <c r="G176" i="1"/>
  <c r="G177" i="1"/>
  <c r="G178" i="1"/>
  <c r="G179" i="1"/>
  <c r="G180" i="1"/>
  <c r="G181" i="1"/>
  <c r="G182" i="1"/>
  <c r="G184" i="1"/>
  <c r="G185" i="1"/>
  <c r="G186" i="1"/>
  <c r="G188" i="1"/>
  <c r="G189" i="1"/>
  <c r="G190" i="1"/>
  <c r="G192" i="1"/>
  <c r="G193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9" i="1"/>
  <c r="G210" i="1"/>
  <c r="G212" i="1"/>
  <c r="G213" i="1"/>
  <c r="G215" i="1"/>
  <c r="G216" i="1"/>
  <c r="G218" i="1"/>
  <c r="G219" i="1"/>
  <c r="G221" i="1"/>
  <c r="G222" i="1"/>
  <c r="G223" i="1"/>
  <c r="G224" i="1"/>
  <c r="G225" i="1"/>
  <c r="G226" i="1"/>
  <c r="G227" i="1"/>
  <c r="G228" i="1"/>
  <c r="G229" i="1"/>
  <c r="G231" i="1"/>
  <c r="G232" i="1"/>
  <c r="G233" i="1"/>
  <c r="G234" i="1"/>
  <c r="G239" i="1"/>
  <c r="G240" i="1"/>
  <c r="G242" i="1"/>
  <c r="G243" i="1"/>
  <c r="G245" i="1"/>
  <c r="G246" i="1"/>
  <c r="G247" i="1"/>
  <c r="G248" i="1"/>
  <c r="G249" i="1"/>
  <c r="G250" i="1"/>
  <c r="G251" i="1"/>
  <c r="G252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80" i="1"/>
  <c r="G281" i="1"/>
  <c r="G282" i="1"/>
  <c r="G284" i="1"/>
  <c r="G285" i="1"/>
  <c r="G287" i="1"/>
  <c r="G288" i="1"/>
  <c r="G289" i="1"/>
  <c r="G291" i="1"/>
  <c r="G292" i="1"/>
  <c r="G293" i="1"/>
  <c r="G294" i="1"/>
  <c r="G296" i="1"/>
  <c r="D5" i="1"/>
  <c r="G82" i="1" l="1"/>
  <c r="G133" i="1"/>
  <c r="G187" i="1"/>
  <c r="G230" i="1"/>
  <c r="G42" i="1"/>
  <c r="G22" i="1"/>
  <c r="G76" i="1"/>
  <c r="G124" i="1"/>
  <c r="G183" i="1"/>
  <c r="G220" i="1"/>
  <c r="G286" i="1"/>
  <c r="F320" i="1"/>
  <c r="D320" i="1"/>
  <c r="E320" i="1"/>
  <c r="G290" i="1"/>
  <c r="G73" i="1"/>
  <c r="G175" i="1"/>
  <c r="G217" i="1"/>
  <c r="G283" i="1"/>
  <c r="G36" i="1"/>
  <c r="G149" i="1"/>
  <c r="G29" i="1"/>
  <c r="G191" i="1"/>
  <c r="F300" i="1"/>
  <c r="F321" i="1" s="1"/>
  <c r="G170" i="1"/>
  <c r="G214" i="1"/>
  <c r="G46" i="1"/>
  <c r="G103" i="1"/>
  <c r="G162" i="1"/>
  <c r="G211" i="1"/>
  <c r="G26" i="1"/>
  <c r="G108" i="1"/>
  <c r="E300" i="1"/>
  <c r="G238" i="1"/>
  <c r="G253" i="1"/>
  <c r="G86" i="1"/>
  <c r="G113" i="1"/>
  <c r="G136" i="1"/>
  <c r="G295" i="1"/>
  <c r="G96" i="1"/>
  <c r="G194" i="1"/>
  <c r="G241" i="1"/>
  <c r="G55" i="1"/>
  <c r="G279" i="1"/>
  <c r="G5" i="1"/>
  <c r="G100" i="1"/>
  <c r="G155" i="1"/>
  <c r="G208" i="1"/>
  <c r="G244" i="1"/>
  <c r="D300" i="1"/>
  <c r="E321" i="1" l="1"/>
  <c r="D321" i="1"/>
  <c r="G320" i="1"/>
  <c r="G300" i="1"/>
  <c r="E302" i="1"/>
  <c r="G321" i="1" l="1"/>
  <c r="E303" i="1"/>
  <c r="E3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mst</author>
    <author>ucetni</author>
  </authors>
  <commentList>
    <comment ref="C106" authorId="0" shapeId="0" xr:uid="{F29FE032-8ADB-438E-A7E0-370E288E3141}">
      <text>
        <r>
          <rPr>
            <b/>
            <sz val="9"/>
            <color indexed="81"/>
            <rFont val="Tahoma"/>
            <charset val="1"/>
          </rPr>
          <t>mst:</t>
        </r>
        <r>
          <rPr>
            <sz val="9"/>
            <color indexed="81"/>
            <rFont val="Tahoma"/>
            <charset val="1"/>
          </rPr>
          <t xml:space="preserve">
Jabloňový Sad + Luční</t>
        </r>
      </text>
    </comment>
    <comment ref="E292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<sst xmlns="http://schemas.openxmlformats.org/spreadsheetml/2006/main" count="308" uniqueCount="233">
  <si>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</si>
  <si>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</si>
  <si>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</si>
  <si>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</si>
  <si>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</si>
  <si>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</si>
  <si>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</si>
  <si>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</si>
  <si>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</si>
  <si>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</si>
  <si>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</si>
  <si>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</si>
  <si>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</si>
  <si>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</si>
  <si>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</si>
  <si>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NÁKUP SLUŽEB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</si>
  <si>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</si>
  <si>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</si>
  <si>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</si>
  <si>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</si>
  <si>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</si>
  <si>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</si>
  <si>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</si>
  <si>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</si>
  <si>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Příspěvek seniorům na dopravu</t>
  </si>
  <si>
    <t>PITNÁ VODA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</si>
  <si>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</si>
  <si>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</si>
  <si>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</si>
  <si>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</si>
  <si>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</si>
  <si>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</si>
  <si>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</si>
  <si>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</si>
  <si>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</si>
  <si>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</si>
  <si>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</si>
  <si>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</si>
  <si>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</si>
  <si>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</si>
  <si>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</si>
  <si>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</si>
  <si>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</si>
  <si>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</si>
  <si>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</si>
  <si>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</si>
  <si>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</si>
  <si>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</si>
  <si>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</si>
  <si>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</si>
  <si>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</si>
  <si>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</si>
  <si>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</si>
  <si>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</si>
  <si>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</si>
  <si>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</si>
  <si>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</si>
  <si>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</si>
  <si>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</si>
  <si>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</si>
  <si>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</si>
  <si>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</si>
  <si>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</si>
  <si>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</si>
  <si>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</si>
  <si>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VÝSTAVBA A ÚDRŽBA INŽ. SÍTÍ PLYN</t>
  </si>
  <si>
    <t xml:space="preserve">OPRAVY A UDRŽOVÁNÍ </t>
  </si>
  <si>
    <t>ÚZEMNÍ PLÁNOVÁNÍ</t>
  </si>
  <si>
    <t>KOMUNÁLNÍ SLUŽBY A ÚZEMNÍ ROZVOJ +VW</t>
  </si>
  <si>
    <t>Příjmy z pronájmu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</si>
  <si>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</si>
  <si>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</si>
  <si>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</si>
  <si>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</si>
  <si>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</si>
  <si>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</si>
  <si>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</si>
  <si>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</si>
  <si>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PÉČE O VZHLED A VEŘEJNÁ ZELENĚ</t>
  </si>
  <si>
    <t>Ostatní osobní výdaje</t>
  </si>
  <si>
    <t>POHONNÉ HMOTY A MAZIVA</t>
  </si>
  <si>
    <t>POŽÁRNÍ OCHRANA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</si>
  <si>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</si>
  <si>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</si>
  <si>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</si>
  <si>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</si>
  <si>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</si>
  <si>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</si>
  <si>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</si>
  <si>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</si>
  <si>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</si>
  <si>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</si>
  <si>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</si>
  <si>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</si>
  <si>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</si>
  <si>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</si>
  <si>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</si>
  <si>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</si>
  <si>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</si>
  <si>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</si>
  <si>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</si>
  <si>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</si>
  <si>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</si>
  <si>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</si>
  <si>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</si>
  <si>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 základní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</si>
  <si>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</si>
  <si>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</si>
  <si>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</si>
  <si>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</si>
  <si>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</si>
  <si>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</si>
  <si>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</si>
  <si>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</si>
  <si>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</si>
  <si>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</si>
  <si>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</si>
  <si>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</si>
  <si>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</si>
  <si>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</si>
  <si>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</si>
  <si>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</si>
  <si>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</si>
  <si>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</si>
  <si>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</si>
  <si>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</si>
  <si>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</si>
  <si>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</si>
  <si>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</si>
  <si>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 xml:space="preserve">                             -DPH (vlastní daň.povinnost)</t>
  </si>
  <si>
    <t>Fin.příspěvek OS Vrabčák</t>
  </si>
  <si>
    <t>Navrtávky</t>
  </si>
  <si>
    <t>Poplatky OSA</t>
  </si>
  <si>
    <t xml:space="preserve">OPRAVY A ÚDRŽBA  </t>
  </si>
  <si>
    <t>Ostatní služby</t>
  </si>
  <si>
    <t>POHŘEBNICTVÍ</t>
  </si>
  <si>
    <t>Zprac.dat a služby souvis.s inform.a komunik.technologiemi</t>
  </si>
  <si>
    <t>DAŇ Z PŘÍJMU - OBEC DPH (vlastní daň.povinnost)</t>
  </si>
  <si>
    <t>Neinv.příspěvky neziskov.org.-SPORT</t>
  </si>
  <si>
    <t>poplatky za užívání veřejného prostranství(včetně FT-farm.trhy)</t>
  </si>
  <si>
    <t>Služby</t>
  </si>
  <si>
    <t xml:space="preserve">NÁKUP SLUŽEB </t>
  </si>
  <si>
    <t xml:space="preserve">NÁKUP MATERIÁLU- </t>
  </si>
  <si>
    <t>distribuce ML</t>
  </si>
  <si>
    <t>SPORTOVNÍ ZAŘÍZENÍ</t>
  </si>
  <si>
    <t>Veřejnoprávní služby-Město Šlapanice</t>
  </si>
  <si>
    <t>Členské příspěvky MAS</t>
  </si>
  <si>
    <t>ÚZEMNÍ ROZVOJ</t>
  </si>
  <si>
    <t>Úhrady sankcí jiným rozpočtům</t>
  </si>
  <si>
    <t>Turistické a cyklo spojení - projekty</t>
  </si>
  <si>
    <t>ODMĚNY ČLENUM Zastupitelstva</t>
  </si>
  <si>
    <t xml:space="preserve">NEINVESTIČ.TRANSF.OBCÍM (Nebovidy) </t>
  </si>
  <si>
    <t>SOC. POMOC OSOBÁM V HMOT.NOUZI (charita)</t>
  </si>
  <si>
    <t>FINANČNÍ VYPOŘÁDÁNÍ MINULÝCH LET</t>
  </si>
  <si>
    <t>Neinvestiční dotace - státní správa</t>
  </si>
  <si>
    <t xml:space="preserve">Výdaje  </t>
  </si>
  <si>
    <t>Výdaje</t>
  </si>
  <si>
    <t>Daň z hazardních her</t>
  </si>
  <si>
    <t>Příjmy z úhrad za dobývání nerostů</t>
  </si>
  <si>
    <t>DOPRAVNÍ OBSLUŽNOST</t>
  </si>
  <si>
    <t>Drobný hmot.maj.-navrtávky</t>
  </si>
  <si>
    <t>Studená voda</t>
  </si>
  <si>
    <t>Plyn</t>
  </si>
  <si>
    <t>Elektrická energie</t>
  </si>
  <si>
    <t>Náhrady mezd v době nemoci</t>
  </si>
  <si>
    <t>Ostatní převody vlastním fondům</t>
  </si>
  <si>
    <t>PŘEVODY VLASTNÍM FONDUM (Vodovodu+kanalizace)</t>
  </si>
  <si>
    <t>Rozpočtová rezerva</t>
  </si>
  <si>
    <t>Ostatní neinvestiční transfery</t>
  </si>
  <si>
    <t>Neinvestiční transfery obcím - psychologické služby Šlapanice</t>
  </si>
  <si>
    <t xml:space="preserve">PO-neinv.dotace Obci Střelice </t>
  </si>
  <si>
    <t>Zastávka Hlavní</t>
  </si>
  <si>
    <t xml:space="preserve">ELEKTRICKÁ ENERGIE </t>
  </si>
  <si>
    <t>BUDOVY,HALY,STAVBY (tech.zhodn.ČOV sušárny)</t>
  </si>
  <si>
    <t>BUDOVY,HALY,STAVBY(Modřická-přecházení)</t>
  </si>
  <si>
    <t xml:space="preserve">DDHM </t>
  </si>
  <si>
    <t>VĚCNÉ DARY (včetně smuteční kytice)</t>
  </si>
  <si>
    <t xml:space="preserve">KNIHY UČEBNÍ POMŮCKY A TISK </t>
  </si>
  <si>
    <t>BUDOVY HALY STAVBY- kruhový objezd</t>
  </si>
  <si>
    <t>Multifunkční hala -PD</t>
  </si>
  <si>
    <t>Školní hřiště</t>
  </si>
  <si>
    <t xml:space="preserve"> Prodloužení plynovod.řadu-Multifunkční hala PD</t>
  </si>
  <si>
    <t xml:space="preserve">Ostatní nákup dlouh.  </t>
  </si>
  <si>
    <t xml:space="preserve">OSTATNÍ OSOBNÍ VÝDAJE  </t>
  </si>
  <si>
    <t xml:space="preserve">Pozemky - nákup </t>
  </si>
  <si>
    <t>NÁKUP SLUŽEB+zájezdy,divadla(důchodci+zahrádkáři)</t>
  </si>
  <si>
    <t>Členské příspěvky DSO Šlapanicko</t>
  </si>
  <si>
    <t>Příjmy 2020</t>
  </si>
  <si>
    <t>základní 2020</t>
  </si>
  <si>
    <t>rozšířené 2020</t>
  </si>
  <si>
    <t>Celkové výdaje  2020</t>
  </si>
  <si>
    <t>Investič.přij.transf.ze stát.fondů(Studánka víly Vrbičky-MAS)</t>
  </si>
  <si>
    <t>Příjmy z poskyt.služeb-těžba dřeva</t>
  </si>
  <si>
    <t>PŘÍJMY Z PRONÁJMU-vodovodu</t>
  </si>
  <si>
    <t>POPLATEK ZA ODPADNÍ VODY-stočné</t>
  </si>
  <si>
    <t>Převody z rozpočtových účtů                                          ???</t>
  </si>
  <si>
    <t>Neinvestič.transf.spolkům</t>
  </si>
  <si>
    <t>Rekonstr. povrchu hřiště - zádržné se spl. 2019 (PSK ASM)</t>
  </si>
  <si>
    <t>Pohoštění</t>
  </si>
  <si>
    <t xml:space="preserve">Pořízení malotraktoru </t>
  </si>
  <si>
    <t>OSTATNÍ OSOBNÍ VÝDAJE- Komise</t>
  </si>
  <si>
    <t xml:space="preserve">Stroje, přístroje a zařízení </t>
  </si>
  <si>
    <t>OPRAVY A UDRŽOVÁNÍ+dopravní pasport místních komunik.</t>
  </si>
  <si>
    <t>Rekonstrukce kanalizace III.etapa-Proj.příprava</t>
  </si>
  <si>
    <t>PŘISPĚVEK MŠ ( Moravany)</t>
  </si>
  <si>
    <t xml:space="preserve">Oprava fary  </t>
  </si>
  <si>
    <t xml:space="preserve">Prodloužení vod.řadu-Školní hřiště  </t>
  </si>
  <si>
    <t xml:space="preserve">Prodloužení kanal.řadu-Školní hřiště  </t>
  </si>
  <si>
    <t>MŠ   ostatní projekční práce</t>
  </si>
  <si>
    <t>BUDOVY HALY STAVBY -rozšíření</t>
  </si>
  <si>
    <t>Obecní dodávka</t>
  </si>
  <si>
    <t>Centrum služeb - projekční práce</t>
  </si>
  <si>
    <t>SBĚR A SVOZ OSTATNÍCH ODPADU</t>
  </si>
  <si>
    <t>VYUŽÍVÁNÍ A ZNEŠKODŇOVÁNÍ KOMUN.ODPADU</t>
  </si>
  <si>
    <t>Ostatní nedaň.příjmy j.n.-EKO-KOM</t>
  </si>
  <si>
    <t>Sběrné místo</t>
  </si>
  <si>
    <t>Vratka volby -  Evropský parlament</t>
  </si>
  <si>
    <t>příjmy 2020</t>
  </si>
  <si>
    <t>VZ 2020</t>
  </si>
  <si>
    <t>VR 2020</t>
  </si>
  <si>
    <t>VÝDAJE CELKEM 2020</t>
  </si>
  <si>
    <t>Neinvestiční transfery -  Sociální služby</t>
  </si>
  <si>
    <t>ODVÁDĚNÍ A ČIŠTĚNÍ ODPADNÍCH VOD</t>
  </si>
  <si>
    <t>SOC. POMOC (rehabilitace)</t>
  </si>
  <si>
    <t>Dotyk II. o.p.s.</t>
  </si>
  <si>
    <t xml:space="preserve">FINANCOVÁNÍ-zapojení části zůstatku na účtech </t>
  </si>
  <si>
    <t>Smart vodoměry</t>
  </si>
  <si>
    <t>Dětská hřiště doplnění vybavení</t>
  </si>
  <si>
    <t>OST. OS. VÝDAJE -FT + kronikář obce+kronika vítání obč.</t>
  </si>
  <si>
    <t>Sejmuto dne:</t>
  </si>
  <si>
    <t xml:space="preserve">ROZPOČET NA ROK 2020 </t>
  </si>
  <si>
    <t>Vyvěšeno na úřední desku OÚ dne: 17. 4. 2020</t>
  </si>
  <si>
    <t>Vyvěšeno na elektronickou úřední desku OÚ dne  17.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</si>
</sst>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name val="Arial CE"/>
      <charset val="238"/>
    </font>
    <font>
      <sz val="10"/>
      <name val="Arial CE"/>
      <family val="2"/>
      <charset val="238"/>
    </font>
    <font>
      <i/>
      <sz val="12"/>
      <color theme="4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theme="7" tint="0.39997558519241921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77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/>
    <xf numFmtId="3" fontId="2" fillId="0" borderId="0" xfId="0" applyNumberFormat="1" applyFont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/>
    <xf numFmtId="3" fontId="6" fillId="2" borderId="1" xfId="0" applyNumberFormat="1" applyFont="1" applyFill="1" applyBorder="1"/>
    <xf numFmtId="1" fontId="7" fillId="0" borderId="1" xfId="0" applyNumberFormat="1" applyFont="1" applyBorder="1"/>
    <xf numFmtId="3" fontId="7" fillId="0" borderId="1" xfId="0" applyNumberFormat="1" applyFont="1" applyBorder="1"/>
    <xf numFmtId="3" fontId="3" fillId="4" borderId="1" xfId="0" applyNumberFormat="1" applyFont="1" applyFill="1" applyBorder="1"/>
    <xf numFmtId="3" fontId="7" fillId="0" borderId="0" xfId="0" applyNumberFormat="1" applyFont="1"/>
    <xf numFmtId="3" fontId="7" fillId="4" borderId="1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3" fontId="7" fillId="2" borderId="1" xfId="0" applyNumberFormat="1" applyFont="1" applyFill="1" applyBorder="1"/>
    <xf numFmtId="3" fontId="3" fillId="3" borderId="1" xfId="0" applyNumberFormat="1" applyFont="1" applyFill="1" applyBorder="1"/>
    <xf numFmtId="3" fontId="8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9" fillId="0" borderId="0" xfId="0" applyNumberFormat="1" applyFont="1"/>
    <xf numFmtId="3" fontId="3" fillId="5" borderId="1" xfId="0" applyNumberFormat="1" applyFont="1" applyFill="1" applyBorder="1"/>
    <xf numFmtId="3" fontId="10" fillId="0" borderId="0" xfId="0" applyNumberFormat="1" applyFont="1"/>
    <xf numFmtId="3" fontId="5" fillId="0" borderId="0" xfId="0" applyNumberFormat="1" applyFont="1"/>
    <xf numFmtId="1" fontId="7" fillId="0" borderId="0" xfId="0" applyNumberFormat="1" applyFont="1"/>
    <xf numFmtId="3" fontId="0" fillId="6" borderId="1" xfId="0" applyNumberForma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2" fillId="2" borderId="1" xfId="0" applyNumberFormat="1" applyFont="1" applyFill="1" applyBorder="1"/>
    <xf numFmtId="3" fontId="0" fillId="10" borderId="1" xfId="0" applyNumberFormat="1" applyFill="1" applyBorder="1"/>
    <xf numFmtId="3" fontId="7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left"/>
    </xf>
    <xf numFmtId="3" fontId="11" fillId="0" borderId="1" xfId="0" applyNumberFormat="1" applyFont="1" applyBorder="1"/>
    <xf numFmtId="3" fontId="0" fillId="11" borderId="1" xfId="0" applyNumberFormat="1" applyFill="1" applyBorder="1"/>
    <xf numFmtId="3" fontId="6" fillId="12" borderId="1" xfId="0" applyNumberFormat="1" applyFont="1" applyFill="1" applyBorder="1"/>
    <xf numFmtId="3" fontId="6" fillId="6" borderId="1" xfId="0" applyNumberFormat="1" applyFont="1" applyFill="1" applyBorder="1"/>
    <xf numFmtId="1" fontId="0" fillId="13" borderId="1" xfId="0" applyNumberFormat="1" applyFill="1" applyBorder="1"/>
    <xf numFmtId="3" fontId="0" fillId="13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Border="1"/>
    <xf numFmtId="3" fontId="15" fillId="2" borderId="1" xfId="0" applyNumberFormat="1" applyFont="1" applyFill="1" applyBorder="1"/>
    <xf numFmtId="1" fontId="15" fillId="0" borderId="1" xfId="0" applyNumberFormat="1" applyFont="1" applyBorder="1"/>
    <xf numFmtId="3" fontId="15" fillId="0" borderId="1" xfId="0" applyNumberFormat="1" applyFont="1" applyBorder="1"/>
    <xf numFmtId="3" fontId="0" fillId="12" borderId="1" xfId="0" applyNumberFormat="1" applyFill="1" applyBorder="1"/>
    <xf numFmtId="3" fontId="12" fillId="0" borderId="1" xfId="0" applyNumberFormat="1" applyFont="1" applyBorder="1"/>
    <xf numFmtId="1" fontId="12" fillId="0" borderId="1" xfId="0" applyNumberFormat="1" applyFont="1" applyBorder="1"/>
    <xf numFmtId="3" fontId="18" fillId="0" borderId="0" xfId="0" applyNumberFormat="1" applyFont="1"/>
    <xf numFmtId="3" fontId="15" fillId="6" borderId="1" xfId="0" applyNumberFormat="1" applyFont="1" applyFill="1" applyBorder="1"/>
    <xf numFmtId="3" fontId="0" fillId="14" borderId="1" xfId="0" applyNumberFormat="1" applyFill="1" applyBorder="1"/>
    <xf numFmtId="1" fontId="0" fillId="0" borderId="4" xfId="0" applyNumberFormat="1" applyBorder="1"/>
    <xf numFmtId="3" fontId="0" fillId="0" borderId="4" xfId="0" applyNumberFormat="1" applyBorder="1"/>
    <xf numFmtId="3" fontId="13" fillId="0" borderId="4" xfId="0" applyNumberFormat="1" applyFont="1" applyBorder="1"/>
    <xf numFmtId="3" fontId="15" fillId="0" borderId="0" xfId="0" applyNumberFormat="1" applyFont="1"/>
    <xf numFmtId="3" fontId="0" fillId="0" borderId="0" xfId="0" applyNumberFormat="1" applyFont="1"/>
    <xf numFmtId="3" fontId="7" fillId="15" borderId="1" xfId="0" applyNumberFormat="1" applyFont="1" applyFill="1" applyBorder="1"/>
    <xf numFmtId="1" fontId="11" fillId="0" borderId="1" xfId="0" applyNumberFormat="1" applyFont="1" applyBorder="1"/>
    <xf numFmtId="3" fontId="21" fillId="0" borderId="0" xfId="0" applyNumberFormat="1" applyFont="1"/>
    <xf numFmtId="9" fontId="3" fillId="9" borderId="1" xfId="1" applyFont="1" applyFill="1" applyBorder="1"/>
    <xf numFmtId="3" fontId="0" fillId="0" borderId="1" xfId="0" applyNumberFormat="1" applyFont="1" applyBorder="1"/>
    <xf numFmtId="3" fontId="23" fillId="0" borderId="0" xfId="0" applyNumberFormat="1" applyFont="1"/>
    <xf numFmtId="1" fontId="23" fillId="0" borderId="0" xfId="0" applyNumberFormat="1" applyFon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0"/>
  <sheetViews>
    <sheetView tabSelected="1" zoomScaleNormal="100" workbookViewId="0">
      <pane ySplit="3" topLeftCell="A298" activePane="bottomLeft" state="frozen"/>
      <selection pane="bottomLeft" activeCell="C328" sqref="C328"/>
    </sheetView>
  </sheetViews>
  <sheetFormatPr defaultColWidth="9.140625" defaultRowHeight="12.75" outlineLevelRow="1" x14ac:dyDescent="0.2"/>
  <cols>
    <col min="1" max="2" width="9.42578125" style="1" customWidth="1"/>
    <col min="3" max="3" width="49.28515625" style="2" customWidth="1"/>
    <col min="4" max="4" width="16.42578125" style="2" customWidth="1"/>
    <col min="5" max="5" width="21.140625" style="2" customWidth="1"/>
    <col min="6" max="6" width="15.42578125" style="2" customWidth="1"/>
    <col min="7" max="7" width="24.5703125" style="2" customWidth="1"/>
    <col min="8" max="16384" width="9.140625" style="2"/>
  </cols>
  <sheetData>
    <row r="1" spans="1:7" ht="26.25" x14ac:dyDescent="0.4">
      <c r="A1" s="3" t="s">
        <v>0</v>
      </c>
      <c r="B1" s="1" t="s">
        <v>0</v>
      </c>
      <c r="C1" s="4" t="s">
        <v>230</v>
      </c>
    </row>
    <row r="3" spans="1:7" s="9" customFormat="1" ht="15" x14ac:dyDescent="0.25">
      <c r="A3" s="5" t="s">
        <v>1</v>
      </c>
      <c r="B3" s="5" t="s">
        <v>2</v>
      </c>
      <c r="C3" s="6" t="s">
        <v>3</v>
      </c>
      <c r="D3" s="7" t="s">
        <v>187</v>
      </c>
      <c r="E3" s="7" t="s">
        <v>155</v>
      </c>
      <c r="F3" s="7" t="s">
        <v>156</v>
      </c>
      <c r="G3" s="8" t="s">
        <v>190</v>
      </c>
    </row>
    <row r="4" spans="1:7" x14ac:dyDescent="0.2">
      <c r="A4" s="10"/>
      <c r="B4" s="10" t="s">
        <v>0</v>
      </c>
      <c r="C4" s="11"/>
      <c r="D4" s="12"/>
      <c r="E4" s="53" t="s">
        <v>188</v>
      </c>
      <c r="F4" s="53" t="s">
        <v>189</v>
      </c>
      <c r="G4" s="13"/>
    </row>
    <row r="5" spans="1:7" s="19" customFormat="1" x14ac:dyDescent="0.2">
      <c r="A5" s="14" t="s">
        <v>4</v>
      </c>
      <c r="B5" s="15"/>
      <c r="C5" s="16" t="s">
        <v>5</v>
      </c>
      <c r="D5" s="17">
        <f>SUM(D6:D21)</f>
        <v>46118400</v>
      </c>
      <c r="E5" s="17">
        <f t="shared" ref="E5:F5" si="0">SUM(E6:E21)</f>
        <v>0</v>
      </c>
      <c r="F5" s="17">
        <f t="shared" si="0"/>
        <v>0</v>
      </c>
      <c r="G5" s="18">
        <f>SUM(E5:F5)</f>
        <v>0</v>
      </c>
    </row>
    <row r="6" spans="1:7" outlineLevel="1" x14ac:dyDescent="0.2">
      <c r="A6" s="10" t="s">
        <v>0</v>
      </c>
      <c r="B6" s="10">
        <v>1111</v>
      </c>
      <c r="C6" s="11" t="s">
        <v>6</v>
      </c>
      <c r="D6" s="12">
        <v>10000000</v>
      </c>
      <c r="E6" s="12">
        <v>0</v>
      </c>
      <c r="F6" s="12">
        <v>0</v>
      </c>
      <c r="G6" s="18">
        <f t="shared" ref="G6:G69" si="1">SUM(E6:F6)</f>
        <v>0</v>
      </c>
    </row>
    <row r="7" spans="1:7" outlineLevel="1" x14ac:dyDescent="0.2">
      <c r="A7" s="10"/>
      <c r="B7" s="10">
        <v>1112</v>
      </c>
      <c r="C7" s="11" t="s">
        <v>7</v>
      </c>
      <c r="D7" s="12">
        <v>280000</v>
      </c>
      <c r="E7" s="12">
        <v>0</v>
      </c>
      <c r="F7" s="12">
        <v>0</v>
      </c>
      <c r="G7" s="18">
        <f t="shared" si="1"/>
        <v>0</v>
      </c>
    </row>
    <row r="8" spans="1:7" outlineLevel="1" x14ac:dyDescent="0.2">
      <c r="A8" s="10"/>
      <c r="B8" s="10">
        <v>1113</v>
      </c>
      <c r="C8" s="11" t="s">
        <v>8</v>
      </c>
      <c r="D8" s="12">
        <v>900000</v>
      </c>
      <c r="E8" s="12">
        <v>0</v>
      </c>
      <c r="F8" s="12">
        <v>0</v>
      </c>
      <c r="G8" s="18">
        <f t="shared" si="1"/>
        <v>0</v>
      </c>
    </row>
    <row r="9" spans="1:7" outlineLevel="1" x14ac:dyDescent="0.2">
      <c r="A9" s="10"/>
      <c r="B9" s="10">
        <v>1121</v>
      </c>
      <c r="C9" s="11" t="s">
        <v>9</v>
      </c>
      <c r="D9" s="12">
        <v>8000000</v>
      </c>
      <c r="E9" s="12">
        <v>0</v>
      </c>
      <c r="F9" s="12">
        <v>0</v>
      </c>
      <c r="G9" s="18">
        <f t="shared" si="1"/>
        <v>0</v>
      </c>
    </row>
    <row r="10" spans="1:7" outlineLevel="1" x14ac:dyDescent="0.2">
      <c r="A10" s="10"/>
      <c r="B10" s="10">
        <v>1122</v>
      </c>
      <c r="C10" s="11" t="s">
        <v>127</v>
      </c>
      <c r="D10" s="47">
        <v>1514700</v>
      </c>
      <c r="E10" s="12">
        <v>0</v>
      </c>
      <c r="F10" s="12">
        <v>0</v>
      </c>
      <c r="G10" s="18">
        <f t="shared" si="1"/>
        <v>0</v>
      </c>
    </row>
    <row r="11" spans="1:7" outlineLevel="1" x14ac:dyDescent="0.2">
      <c r="A11" s="10"/>
      <c r="B11" s="10">
        <v>1211</v>
      </c>
      <c r="C11" s="11" t="s">
        <v>10</v>
      </c>
      <c r="D11" s="43">
        <v>19000000</v>
      </c>
      <c r="E11" s="12">
        <v>0</v>
      </c>
      <c r="F11" s="12">
        <v>0</v>
      </c>
      <c r="G11" s="18">
        <f t="shared" si="1"/>
        <v>0</v>
      </c>
    </row>
    <row r="12" spans="1:7" outlineLevel="1" x14ac:dyDescent="0.2">
      <c r="A12" s="10"/>
      <c r="B12" s="10">
        <v>1334</v>
      </c>
      <c r="C12" s="11" t="s">
        <v>11</v>
      </c>
      <c r="D12" s="12">
        <v>50000</v>
      </c>
      <c r="E12" s="12">
        <v>0</v>
      </c>
      <c r="F12" s="12">
        <v>0</v>
      </c>
      <c r="G12" s="18">
        <f t="shared" si="1"/>
        <v>0</v>
      </c>
    </row>
    <row r="13" spans="1:7" outlineLevel="1" x14ac:dyDescent="0.2">
      <c r="A13" s="10"/>
      <c r="B13" s="10">
        <v>1341</v>
      </c>
      <c r="C13" s="11" t="s">
        <v>12</v>
      </c>
      <c r="D13" s="12">
        <v>160000</v>
      </c>
      <c r="E13" s="12">
        <v>0</v>
      </c>
      <c r="F13" s="12">
        <v>0</v>
      </c>
      <c r="G13" s="18">
        <f t="shared" si="1"/>
        <v>0</v>
      </c>
    </row>
    <row r="14" spans="1:7" outlineLevel="1" x14ac:dyDescent="0.2">
      <c r="A14" s="10"/>
      <c r="B14" s="10">
        <v>1343</v>
      </c>
      <c r="C14" s="11" t="s">
        <v>139</v>
      </c>
      <c r="D14" s="12">
        <v>40000</v>
      </c>
      <c r="E14" s="12">
        <v>0</v>
      </c>
      <c r="F14" s="12">
        <v>0</v>
      </c>
      <c r="G14" s="18">
        <f t="shared" si="1"/>
        <v>0</v>
      </c>
    </row>
    <row r="15" spans="1:7" outlineLevel="1" x14ac:dyDescent="0.2">
      <c r="A15" s="10"/>
      <c r="B15" s="10">
        <v>1356</v>
      </c>
      <c r="C15" s="11" t="s">
        <v>158</v>
      </c>
      <c r="D15" s="12">
        <v>3500</v>
      </c>
      <c r="E15" s="12">
        <v>0</v>
      </c>
      <c r="F15" s="12">
        <v>0</v>
      </c>
      <c r="G15" s="18">
        <f t="shared" si="1"/>
        <v>0</v>
      </c>
    </row>
    <row r="16" spans="1:7" outlineLevel="1" x14ac:dyDescent="0.2">
      <c r="A16" s="10"/>
      <c r="B16" s="10">
        <v>1361</v>
      </c>
      <c r="C16" s="11" t="s">
        <v>13</v>
      </c>
      <c r="D16" s="12">
        <v>40000</v>
      </c>
      <c r="E16" s="12">
        <v>0</v>
      </c>
      <c r="F16" s="12">
        <v>0</v>
      </c>
      <c r="G16" s="18">
        <f t="shared" si="1"/>
        <v>0</v>
      </c>
    </row>
    <row r="17" spans="1:7" outlineLevel="1" x14ac:dyDescent="0.2">
      <c r="A17" s="10"/>
      <c r="B17" s="10">
        <v>1381</v>
      </c>
      <c r="C17" s="11" t="s">
        <v>157</v>
      </c>
      <c r="D17" s="12">
        <v>200000</v>
      </c>
      <c r="E17" s="12">
        <v>0</v>
      </c>
      <c r="F17" s="12">
        <v>0</v>
      </c>
      <c r="G17" s="18">
        <f t="shared" si="1"/>
        <v>0</v>
      </c>
    </row>
    <row r="18" spans="1:7" outlineLevel="1" x14ac:dyDescent="0.2">
      <c r="A18" s="10"/>
      <c r="B18" s="10">
        <v>1511</v>
      </c>
      <c r="C18" s="11" t="s">
        <v>14</v>
      </c>
      <c r="D18" s="12">
        <v>4500000</v>
      </c>
      <c r="E18" s="12">
        <v>0</v>
      </c>
      <c r="F18" s="12">
        <v>0</v>
      </c>
      <c r="G18" s="18">
        <f t="shared" si="1"/>
        <v>0</v>
      </c>
    </row>
    <row r="19" spans="1:7" outlineLevel="1" x14ac:dyDescent="0.2">
      <c r="A19" s="10"/>
      <c r="B19" s="10">
        <v>4112</v>
      </c>
      <c r="C19" s="11" t="s">
        <v>154</v>
      </c>
      <c r="D19" s="43">
        <v>699500</v>
      </c>
      <c r="E19" s="12">
        <v>0</v>
      </c>
      <c r="F19" s="12">
        <v>0</v>
      </c>
      <c r="G19" s="18">
        <f t="shared" si="1"/>
        <v>0</v>
      </c>
    </row>
    <row r="20" spans="1:7" outlineLevel="1" x14ac:dyDescent="0.2">
      <c r="A20" s="10"/>
      <c r="B20" s="10">
        <v>4213</v>
      </c>
      <c r="C20" s="11" t="s">
        <v>191</v>
      </c>
      <c r="D20" s="12">
        <v>730700</v>
      </c>
      <c r="E20" s="12"/>
      <c r="F20" s="12"/>
      <c r="G20" s="18">
        <f t="shared" si="1"/>
        <v>0</v>
      </c>
    </row>
    <row r="21" spans="1:7" outlineLevel="1" x14ac:dyDescent="0.2">
      <c r="A21" s="10"/>
      <c r="B21" s="10"/>
      <c r="C21" s="11"/>
      <c r="D21" s="12"/>
      <c r="E21" s="12"/>
      <c r="F21" s="12"/>
      <c r="G21" s="18">
        <f t="shared" si="1"/>
        <v>0</v>
      </c>
    </row>
    <row r="22" spans="1:7" s="19" customFormat="1" x14ac:dyDescent="0.2">
      <c r="A22" s="15">
        <v>1031</v>
      </c>
      <c r="B22" s="15"/>
      <c r="C22" s="16" t="s">
        <v>124</v>
      </c>
      <c r="D22" s="17">
        <f>SUM(D23:D25)</f>
        <v>200000</v>
      </c>
      <c r="E22" s="17">
        <f t="shared" ref="E22:F22" si="2">SUM(E23:E25)</f>
        <v>300000</v>
      </c>
      <c r="F22" s="17">
        <f t="shared" si="2"/>
        <v>0</v>
      </c>
      <c r="G22" s="18">
        <f t="shared" si="1"/>
        <v>300000</v>
      </c>
    </row>
    <row r="23" spans="1:7" outlineLevel="1" x14ac:dyDescent="0.2">
      <c r="A23" s="10"/>
      <c r="B23" s="10">
        <v>2111</v>
      </c>
      <c r="C23" s="11" t="s">
        <v>192</v>
      </c>
      <c r="D23" s="39">
        <v>200000</v>
      </c>
      <c r="E23" s="12">
        <v>0</v>
      </c>
      <c r="F23" s="12">
        <v>0</v>
      </c>
      <c r="G23" s="18">
        <f t="shared" si="1"/>
        <v>0</v>
      </c>
    </row>
    <row r="24" spans="1:7" outlineLevel="1" x14ac:dyDescent="0.2">
      <c r="A24" s="10"/>
      <c r="B24" s="10">
        <v>5169</v>
      </c>
      <c r="C24" s="11" t="s">
        <v>15</v>
      </c>
      <c r="D24" s="12">
        <v>0</v>
      </c>
      <c r="E24" s="12">
        <v>300000</v>
      </c>
      <c r="F24" s="12">
        <v>0</v>
      </c>
      <c r="G24" s="18">
        <f t="shared" si="1"/>
        <v>300000</v>
      </c>
    </row>
    <row r="25" spans="1:7" outlineLevel="1" x14ac:dyDescent="0.2">
      <c r="A25" s="10"/>
      <c r="B25" s="10"/>
      <c r="C25" s="11"/>
      <c r="D25" s="12"/>
      <c r="E25" s="12"/>
      <c r="F25" s="12"/>
      <c r="G25" s="18">
        <f t="shared" si="1"/>
        <v>0</v>
      </c>
    </row>
    <row r="26" spans="1:7" s="19" customFormat="1" x14ac:dyDescent="0.2">
      <c r="A26" s="15">
        <v>1099</v>
      </c>
      <c r="B26" s="15"/>
      <c r="C26" s="16" t="s">
        <v>120</v>
      </c>
      <c r="D26" s="17">
        <f>SUM(D27:D28)</f>
        <v>0</v>
      </c>
      <c r="E26" s="17">
        <f t="shared" ref="E26:F26" si="3">SUM(E27:E28)</f>
        <v>20000</v>
      </c>
      <c r="F26" s="17">
        <f t="shared" si="3"/>
        <v>0</v>
      </c>
      <c r="G26" s="18">
        <f t="shared" si="1"/>
        <v>20000</v>
      </c>
    </row>
    <row r="27" spans="1:7" outlineLevel="1" x14ac:dyDescent="0.2">
      <c r="A27" s="10"/>
      <c r="B27" s="10">
        <v>5222</v>
      </c>
      <c r="C27" s="11" t="s">
        <v>121</v>
      </c>
      <c r="D27" s="12">
        <v>0</v>
      </c>
      <c r="E27" s="12">
        <v>20000</v>
      </c>
      <c r="F27" s="12">
        <v>0</v>
      </c>
      <c r="G27" s="18">
        <f t="shared" si="1"/>
        <v>20000</v>
      </c>
    </row>
    <row r="28" spans="1:7" outlineLevel="1" x14ac:dyDescent="0.2">
      <c r="A28" s="10"/>
      <c r="B28" s="10"/>
      <c r="C28" s="11"/>
      <c r="D28" s="12"/>
      <c r="E28" s="12"/>
      <c r="F28" s="12"/>
      <c r="G28" s="18">
        <f t="shared" si="1"/>
        <v>0</v>
      </c>
    </row>
    <row r="29" spans="1:7" s="19" customFormat="1" x14ac:dyDescent="0.2">
      <c r="A29" s="15">
        <v>2212</v>
      </c>
      <c r="B29" s="10" t="s">
        <v>0</v>
      </c>
      <c r="C29" s="16" t="s">
        <v>16</v>
      </c>
      <c r="D29" s="17">
        <f>SUM(D30:D35)</f>
        <v>0</v>
      </c>
      <c r="E29" s="17">
        <f t="shared" ref="E29:F29" si="4">SUM(E30:E35)</f>
        <v>780000</v>
      </c>
      <c r="F29" s="17">
        <f t="shared" si="4"/>
        <v>8000000</v>
      </c>
      <c r="G29" s="18">
        <f t="shared" si="1"/>
        <v>8780000</v>
      </c>
    </row>
    <row r="30" spans="1:7" outlineLevel="1" x14ac:dyDescent="0.2">
      <c r="A30" s="10"/>
      <c r="B30" s="10">
        <v>5137</v>
      </c>
      <c r="C30" s="11" t="s">
        <v>17</v>
      </c>
      <c r="D30" s="12">
        <v>0</v>
      </c>
      <c r="E30" s="12">
        <v>30000</v>
      </c>
      <c r="F30" s="12">
        <v>0</v>
      </c>
      <c r="G30" s="18">
        <f t="shared" si="1"/>
        <v>30000</v>
      </c>
    </row>
    <row r="31" spans="1:7" outlineLevel="1" x14ac:dyDescent="0.2">
      <c r="A31" s="10"/>
      <c r="B31" s="10">
        <v>5139</v>
      </c>
      <c r="C31" s="11" t="s">
        <v>18</v>
      </c>
      <c r="D31" s="12">
        <v>0</v>
      </c>
      <c r="E31" s="12">
        <v>50000</v>
      </c>
      <c r="F31" s="12">
        <v>0</v>
      </c>
      <c r="G31" s="18">
        <f t="shared" si="1"/>
        <v>50000</v>
      </c>
    </row>
    <row r="32" spans="1:7" outlineLevel="1" x14ac:dyDescent="0.2">
      <c r="A32" s="10"/>
      <c r="B32" s="10">
        <v>5169</v>
      </c>
      <c r="C32" s="11" t="s">
        <v>19</v>
      </c>
      <c r="D32" s="12">
        <v>0</v>
      </c>
      <c r="E32" s="12">
        <v>500000</v>
      </c>
      <c r="F32" s="12">
        <v>0</v>
      </c>
      <c r="G32" s="18">
        <f t="shared" si="1"/>
        <v>500000</v>
      </c>
    </row>
    <row r="33" spans="1:7" outlineLevel="1" x14ac:dyDescent="0.2">
      <c r="A33" s="10"/>
      <c r="B33" s="10">
        <v>5171</v>
      </c>
      <c r="C33" s="11" t="s">
        <v>202</v>
      </c>
      <c r="D33" s="12">
        <v>0</v>
      </c>
      <c r="E33" s="12">
        <v>200000</v>
      </c>
      <c r="F33" s="59">
        <v>0</v>
      </c>
      <c r="G33" s="18">
        <f t="shared" si="1"/>
        <v>200000</v>
      </c>
    </row>
    <row r="34" spans="1:7" outlineLevel="1" x14ac:dyDescent="0.2">
      <c r="A34" s="10"/>
      <c r="B34" s="10">
        <v>6121</v>
      </c>
      <c r="C34" s="11" t="s">
        <v>178</v>
      </c>
      <c r="D34" s="12">
        <v>0</v>
      </c>
      <c r="E34" s="12">
        <v>0</v>
      </c>
      <c r="F34" s="59">
        <v>8000000</v>
      </c>
      <c r="G34" s="18">
        <f t="shared" si="1"/>
        <v>8000000</v>
      </c>
    </row>
    <row r="35" spans="1:7" outlineLevel="1" x14ac:dyDescent="0.2">
      <c r="A35" s="10"/>
      <c r="B35" s="10" t="s">
        <v>0</v>
      </c>
      <c r="C35" s="11" t="s">
        <v>0</v>
      </c>
      <c r="D35" s="12"/>
      <c r="E35" s="12"/>
      <c r="F35" s="12"/>
      <c r="G35" s="18">
        <f t="shared" si="1"/>
        <v>0</v>
      </c>
    </row>
    <row r="36" spans="1:7" x14ac:dyDescent="0.2">
      <c r="A36" s="15">
        <v>2219</v>
      </c>
      <c r="B36" s="15"/>
      <c r="C36" s="16" t="s">
        <v>21</v>
      </c>
      <c r="D36" s="17">
        <f>SUM(D37:D41)</f>
        <v>0</v>
      </c>
      <c r="E36" s="17">
        <f>SUM(E37:E41)</f>
        <v>1210000</v>
      </c>
      <c r="F36" s="17">
        <f>SUM(F37:F41)</f>
        <v>100000</v>
      </c>
      <c r="G36" s="18">
        <f t="shared" si="1"/>
        <v>1310000</v>
      </c>
    </row>
    <row r="37" spans="1:7" outlineLevel="1" x14ac:dyDescent="0.2">
      <c r="A37" s="10"/>
      <c r="B37" s="10">
        <v>5139</v>
      </c>
      <c r="C37" s="11" t="s">
        <v>22</v>
      </c>
      <c r="D37" s="12">
        <v>0</v>
      </c>
      <c r="E37" s="12">
        <v>10000</v>
      </c>
      <c r="F37" s="12">
        <v>0</v>
      </c>
      <c r="G37" s="18">
        <f t="shared" si="1"/>
        <v>10000</v>
      </c>
    </row>
    <row r="38" spans="1:7" outlineLevel="1" x14ac:dyDescent="0.2">
      <c r="A38" s="10"/>
      <c r="B38" s="10">
        <v>5169</v>
      </c>
      <c r="C38" s="11" t="s">
        <v>149</v>
      </c>
      <c r="D38" s="12">
        <v>0</v>
      </c>
      <c r="E38" s="12">
        <v>0</v>
      </c>
      <c r="F38" s="12">
        <v>100000</v>
      </c>
      <c r="G38" s="18">
        <f t="shared" si="1"/>
        <v>100000</v>
      </c>
    </row>
    <row r="39" spans="1:7" outlineLevel="1" x14ac:dyDescent="0.2">
      <c r="A39" s="10"/>
      <c r="B39" s="10">
        <v>5171</v>
      </c>
      <c r="C39" s="11" t="s">
        <v>20</v>
      </c>
      <c r="D39" s="12">
        <v>0</v>
      </c>
      <c r="E39" s="12">
        <v>600000</v>
      </c>
      <c r="F39" s="48">
        <v>0</v>
      </c>
      <c r="G39" s="18">
        <f t="shared" si="1"/>
        <v>600000</v>
      </c>
    </row>
    <row r="40" spans="1:7" outlineLevel="1" x14ac:dyDescent="0.2">
      <c r="A40" s="10"/>
      <c r="B40" s="10">
        <v>6121</v>
      </c>
      <c r="C40" s="11" t="s">
        <v>171</v>
      </c>
      <c r="D40" s="12">
        <v>0</v>
      </c>
      <c r="E40" s="12">
        <v>600000</v>
      </c>
      <c r="F40" s="48">
        <v>0</v>
      </c>
      <c r="G40" s="18">
        <f t="shared" si="1"/>
        <v>600000</v>
      </c>
    </row>
    <row r="41" spans="1:7" outlineLevel="1" x14ac:dyDescent="0.2">
      <c r="A41" s="10"/>
      <c r="B41" s="61" t="s">
        <v>0</v>
      </c>
      <c r="C41" s="60" t="s">
        <v>0</v>
      </c>
      <c r="D41" s="12"/>
      <c r="E41" s="42"/>
      <c r="F41" s="12"/>
      <c r="G41" s="18">
        <f t="shared" si="1"/>
        <v>0</v>
      </c>
    </row>
    <row r="42" spans="1:7" s="19" customFormat="1" x14ac:dyDescent="0.2">
      <c r="A42" s="15">
        <v>2292</v>
      </c>
      <c r="B42" s="15"/>
      <c r="C42" s="16" t="s">
        <v>159</v>
      </c>
      <c r="D42" s="17">
        <f>SUM(D43:D45)</f>
        <v>0</v>
      </c>
      <c r="E42" s="17">
        <f t="shared" ref="E42:F42" si="5">SUM(E43:E45)</f>
        <v>838000</v>
      </c>
      <c r="F42" s="17">
        <f t="shared" si="5"/>
        <v>0</v>
      </c>
      <c r="G42" s="18">
        <f t="shared" si="1"/>
        <v>838000</v>
      </c>
    </row>
    <row r="43" spans="1:7" outlineLevel="1" x14ac:dyDescent="0.2">
      <c r="A43" s="10"/>
      <c r="B43" s="10">
        <v>5193</v>
      </c>
      <c r="C43" s="11" t="s">
        <v>23</v>
      </c>
      <c r="D43" s="12">
        <v>0</v>
      </c>
      <c r="E43" s="12">
        <v>733000</v>
      </c>
      <c r="F43" s="12">
        <v>0</v>
      </c>
      <c r="G43" s="18">
        <f t="shared" si="1"/>
        <v>733000</v>
      </c>
    </row>
    <row r="44" spans="1:7" outlineLevel="1" x14ac:dyDescent="0.2">
      <c r="A44" s="10"/>
      <c r="B44" s="10">
        <v>5492</v>
      </c>
      <c r="C44" s="11" t="s">
        <v>24</v>
      </c>
      <c r="D44" s="12">
        <v>0</v>
      </c>
      <c r="E44" s="12">
        <v>105000</v>
      </c>
      <c r="F44" s="39">
        <v>0</v>
      </c>
      <c r="G44" s="18">
        <f t="shared" si="1"/>
        <v>105000</v>
      </c>
    </row>
    <row r="45" spans="1:7" outlineLevel="1" x14ac:dyDescent="0.2">
      <c r="A45" s="10"/>
      <c r="B45" s="10"/>
      <c r="C45" s="11"/>
      <c r="D45" s="12"/>
      <c r="E45" s="12"/>
      <c r="F45" s="12"/>
      <c r="G45" s="18">
        <f t="shared" si="1"/>
        <v>0</v>
      </c>
    </row>
    <row r="46" spans="1:7" s="19" customFormat="1" x14ac:dyDescent="0.2">
      <c r="A46" s="15">
        <v>2310</v>
      </c>
      <c r="B46" s="15" t="s">
        <v>0</v>
      </c>
      <c r="C46" s="16" t="s">
        <v>25</v>
      </c>
      <c r="D46" s="17">
        <f>SUM(D47:D54)</f>
        <v>2065000</v>
      </c>
      <c r="E46" s="17">
        <f t="shared" ref="E46:F46" si="6">SUM(E47:E54)</f>
        <v>110000</v>
      </c>
      <c r="F46" s="17">
        <f t="shared" si="6"/>
        <v>1000000</v>
      </c>
      <c r="G46" s="18">
        <f t="shared" si="1"/>
        <v>1110000</v>
      </c>
    </row>
    <row r="47" spans="1:7" outlineLevel="1" x14ac:dyDescent="0.2">
      <c r="A47" s="10"/>
      <c r="B47" s="10">
        <v>2139</v>
      </c>
      <c r="C47" s="11" t="s">
        <v>193</v>
      </c>
      <c r="D47" s="12">
        <v>2065000</v>
      </c>
      <c r="E47" s="12">
        <v>0</v>
      </c>
      <c r="F47" s="12">
        <v>0</v>
      </c>
      <c r="G47" s="18">
        <f t="shared" si="1"/>
        <v>0</v>
      </c>
    </row>
    <row r="48" spans="1:7" outlineLevel="1" x14ac:dyDescent="0.2">
      <c r="A48" s="10"/>
      <c r="B48" s="10">
        <v>5137</v>
      </c>
      <c r="C48" s="11" t="s">
        <v>160</v>
      </c>
      <c r="D48" s="12">
        <v>0</v>
      </c>
      <c r="E48" s="12">
        <v>10000</v>
      </c>
      <c r="F48" s="12">
        <v>0</v>
      </c>
      <c r="G48" s="18">
        <f t="shared" si="1"/>
        <v>10000</v>
      </c>
    </row>
    <row r="49" spans="1:7" outlineLevel="1" x14ac:dyDescent="0.2">
      <c r="A49" s="10"/>
      <c r="B49" s="10">
        <v>5137</v>
      </c>
      <c r="C49" s="11" t="s">
        <v>226</v>
      </c>
      <c r="D49" s="12">
        <v>0</v>
      </c>
      <c r="E49" s="12">
        <v>0</v>
      </c>
      <c r="F49" s="12">
        <v>500000</v>
      </c>
      <c r="G49" s="18">
        <f t="shared" si="1"/>
        <v>500000</v>
      </c>
    </row>
    <row r="50" spans="1:7" outlineLevel="1" x14ac:dyDescent="0.2">
      <c r="A50" s="10"/>
      <c r="B50" s="10">
        <v>5169</v>
      </c>
      <c r="C50" s="11" t="s">
        <v>15</v>
      </c>
      <c r="D50" s="12">
        <v>0</v>
      </c>
      <c r="E50" s="12">
        <v>25000</v>
      </c>
      <c r="F50" s="12">
        <v>0</v>
      </c>
      <c r="G50" s="18">
        <f t="shared" si="1"/>
        <v>25000</v>
      </c>
    </row>
    <row r="51" spans="1:7" outlineLevel="1" x14ac:dyDescent="0.2">
      <c r="A51" s="10"/>
      <c r="B51" s="10">
        <v>5171</v>
      </c>
      <c r="C51" s="11" t="s">
        <v>20</v>
      </c>
      <c r="D51" s="12">
        <v>0</v>
      </c>
      <c r="E51" s="12">
        <v>25000</v>
      </c>
      <c r="F51" s="12">
        <v>0</v>
      </c>
      <c r="G51" s="18">
        <f t="shared" si="1"/>
        <v>25000</v>
      </c>
    </row>
    <row r="52" spans="1:7" outlineLevel="1" x14ac:dyDescent="0.2">
      <c r="A52" s="10"/>
      <c r="B52" s="10">
        <v>6121</v>
      </c>
      <c r="C52" s="11" t="s">
        <v>131</v>
      </c>
      <c r="D52" s="12">
        <v>0</v>
      </c>
      <c r="E52" s="12">
        <v>50000</v>
      </c>
      <c r="F52" s="12">
        <v>0</v>
      </c>
      <c r="G52" s="18">
        <f t="shared" si="1"/>
        <v>50000</v>
      </c>
    </row>
    <row r="53" spans="1:7" outlineLevel="1" x14ac:dyDescent="0.2">
      <c r="A53" s="10"/>
      <c r="B53" s="10">
        <v>6121</v>
      </c>
      <c r="C53" s="11" t="s">
        <v>206</v>
      </c>
      <c r="D53" s="12">
        <v>0</v>
      </c>
      <c r="E53" s="12">
        <v>0</v>
      </c>
      <c r="F53" s="12">
        <v>500000</v>
      </c>
      <c r="G53" s="18">
        <f t="shared" si="1"/>
        <v>500000</v>
      </c>
    </row>
    <row r="54" spans="1:7" outlineLevel="1" x14ac:dyDescent="0.2">
      <c r="A54" s="10"/>
      <c r="B54" s="10"/>
      <c r="C54" s="11"/>
      <c r="D54" s="12"/>
      <c r="E54" s="12"/>
      <c r="F54" s="12"/>
      <c r="G54" s="18">
        <f t="shared" si="1"/>
        <v>0</v>
      </c>
    </row>
    <row r="55" spans="1:7" s="19" customFormat="1" x14ac:dyDescent="0.2">
      <c r="A55" s="15">
        <v>2321</v>
      </c>
      <c r="B55" s="15" t="s">
        <v>0</v>
      </c>
      <c r="C55" s="16" t="s">
        <v>222</v>
      </c>
      <c r="D55" s="17">
        <f>SUM(D56:D72)</f>
        <v>5000000</v>
      </c>
      <c r="E55" s="17">
        <f t="shared" ref="E55:F55" si="7">SUM(E56:E72)</f>
        <v>3820000</v>
      </c>
      <c r="F55" s="17">
        <f t="shared" si="7"/>
        <v>2500000</v>
      </c>
      <c r="G55" s="18">
        <f t="shared" si="1"/>
        <v>6320000</v>
      </c>
    </row>
    <row r="56" spans="1:7" outlineLevel="1" x14ac:dyDescent="0.2">
      <c r="A56" s="10"/>
      <c r="B56" s="10">
        <v>2111</v>
      </c>
      <c r="C56" s="11" t="s">
        <v>194</v>
      </c>
      <c r="D56" s="43">
        <v>5000000</v>
      </c>
      <c r="E56" s="12">
        <v>0</v>
      </c>
      <c r="F56" s="12">
        <v>0</v>
      </c>
      <c r="G56" s="18">
        <f t="shared" si="1"/>
        <v>0</v>
      </c>
    </row>
    <row r="57" spans="1:7" outlineLevel="1" x14ac:dyDescent="0.2">
      <c r="A57" s="10"/>
      <c r="B57" s="10">
        <v>5011</v>
      </c>
      <c r="C57" s="11" t="s">
        <v>89</v>
      </c>
      <c r="D57" s="43">
        <v>0</v>
      </c>
      <c r="E57" s="12">
        <v>450000</v>
      </c>
      <c r="F57" s="12">
        <v>0</v>
      </c>
      <c r="G57" s="18">
        <f t="shared" si="1"/>
        <v>450000</v>
      </c>
    </row>
    <row r="58" spans="1:7" outlineLevel="1" x14ac:dyDescent="0.2">
      <c r="A58" s="10"/>
      <c r="B58" s="10">
        <v>5021</v>
      </c>
      <c r="C58" s="11" t="s">
        <v>26</v>
      </c>
      <c r="D58" s="12">
        <v>0</v>
      </c>
      <c r="E58" s="12">
        <v>15000</v>
      </c>
      <c r="F58" s="12">
        <v>0</v>
      </c>
      <c r="G58" s="18">
        <f t="shared" si="1"/>
        <v>15000</v>
      </c>
    </row>
    <row r="59" spans="1:7" outlineLevel="1" x14ac:dyDescent="0.2">
      <c r="A59" s="10"/>
      <c r="B59" s="10">
        <v>5031</v>
      </c>
      <c r="C59" s="11" t="s">
        <v>27</v>
      </c>
      <c r="D59" s="12">
        <v>0</v>
      </c>
      <c r="E59" s="12">
        <v>115000</v>
      </c>
      <c r="F59" s="12">
        <v>0</v>
      </c>
      <c r="G59" s="18">
        <f t="shared" si="1"/>
        <v>115000</v>
      </c>
    </row>
    <row r="60" spans="1:7" outlineLevel="1" x14ac:dyDescent="0.2">
      <c r="A60" s="10"/>
      <c r="B60" s="10">
        <v>5032</v>
      </c>
      <c r="C60" s="11" t="s">
        <v>27</v>
      </c>
      <c r="D60" s="12">
        <v>0</v>
      </c>
      <c r="E60" s="12">
        <v>48000</v>
      </c>
      <c r="F60" s="12">
        <v>0</v>
      </c>
      <c r="G60" s="18">
        <f t="shared" si="1"/>
        <v>48000</v>
      </c>
    </row>
    <row r="61" spans="1:7" outlineLevel="1" x14ac:dyDescent="0.2">
      <c r="A61" s="10"/>
      <c r="B61" s="10">
        <v>5137</v>
      </c>
      <c r="C61" s="11" t="s">
        <v>28</v>
      </c>
      <c r="D61" s="12">
        <v>0</v>
      </c>
      <c r="E61" s="12">
        <v>50000</v>
      </c>
      <c r="F61" s="12">
        <v>0</v>
      </c>
      <c r="G61" s="18">
        <f t="shared" si="1"/>
        <v>50000</v>
      </c>
    </row>
    <row r="62" spans="1:7" outlineLevel="1" x14ac:dyDescent="0.2">
      <c r="A62" s="10"/>
      <c r="B62" s="10">
        <v>5139</v>
      </c>
      <c r="C62" s="11" t="s">
        <v>18</v>
      </c>
      <c r="D62" s="12">
        <v>0</v>
      </c>
      <c r="E62" s="12">
        <v>350000</v>
      </c>
      <c r="F62" s="12">
        <v>0</v>
      </c>
      <c r="G62" s="18">
        <f t="shared" si="1"/>
        <v>350000</v>
      </c>
    </row>
    <row r="63" spans="1:7" outlineLevel="1" x14ac:dyDescent="0.2">
      <c r="A63" s="10"/>
      <c r="B63" s="10">
        <v>5151</v>
      </c>
      <c r="C63" s="11" t="s">
        <v>29</v>
      </c>
      <c r="D63" s="12">
        <v>0</v>
      </c>
      <c r="E63" s="12">
        <v>2000</v>
      </c>
      <c r="F63" s="12">
        <v>0</v>
      </c>
      <c r="G63" s="18">
        <f t="shared" si="1"/>
        <v>2000</v>
      </c>
    </row>
    <row r="64" spans="1:7" outlineLevel="1" x14ac:dyDescent="0.2">
      <c r="A64" s="10"/>
      <c r="B64" s="10">
        <v>5154</v>
      </c>
      <c r="C64" s="11" t="s">
        <v>172</v>
      </c>
      <c r="D64" s="12">
        <v>0</v>
      </c>
      <c r="E64" s="12">
        <v>950000</v>
      </c>
      <c r="F64" s="12">
        <v>0</v>
      </c>
      <c r="G64" s="18">
        <f t="shared" si="1"/>
        <v>950000</v>
      </c>
    </row>
    <row r="65" spans="1:7" outlineLevel="1" x14ac:dyDescent="0.2">
      <c r="A65" s="10"/>
      <c r="B65" s="10">
        <v>5162</v>
      </c>
      <c r="C65" s="11" t="s">
        <v>31</v>
      </c>
      <c r="D65" s="12">
        <v>0</v>
      </c>
      <c r="E65" s="12">
        <v>10000</v>
      </c>
      <c r="F65" s="12">
        <v>0</v>
      </c>
      <c r="G65" s="18">
        <f t="shared" si="1"/>
        <v>10000</v>
      </c>
    </row>
    <row r="66" spans="1:7" outlineLevel="1" x14ac:dyDescent="0.2">
      <c r="A66" s="10"/>
      <c r="B66" s="10">
        <v>5169</v>
      </c>
      <c r="C66" s="11" t="s">
        <v>15</v>
      </c>
      <c r="D66" s="12">
        <v>0</v>
      </c>
      <c r="E66" s="12">
        <v>800000</v>
      </c>
      <c r="F66" s="12">
        <v>0</v>
      </c>
      <c r="G66" s="18">
        <f t="shared" si="1"/>
        <v>800000</v>
      </c>
    </row>
    <row r="67" spans="1:7" outlineLevel="1" x14ac:dyDescent="0.2">
      <c r="A67" s="10"/>
      <c r="B67" s="10">
        <v>5171</v>
      </c>
      <c r="C67" s="11" t="s">
        <v>20</v>
      </c>
      <c r="D67" s="12">
        <v>0</v>
      </c>
      <c r="E67" s="12">
        <v>700000</v>
      </c>
      <c r="F67" s="12">
        <v>0</v>
      </c>
      <c r="G67" s="18">
        <f t="shared" si="1"/>
        <v>700000</v>
      </c>
    </row>
    <row r="68" spans="1:7" outlineLevel="1" x14ac:dyDescent="0.2">
      <c r="A68" s="10"/>
      <c r="B68" s="10">
        <v>5362</v>
      </c>
      <c r="C68" s="11" t="s">
        <v>128</v>
      </c>
      <c r="D68" s="12">
        <v>0</v>
      </c>
      <c r="E68" s="12">
        <v>30000</v>
      </c>
      <c r="F68" s="12">
        <v>0</v>
      </c>
      <c r="G68" s="18">
        <f t="shared" si="1"/>
        <v>30000</v>
      </c>
    </row>
    <row r="69" spans="1:7" outlineLevel="1" x14ac:dyDescent="0.2">
      <c r="A69" s="10"/>
      <c r="B69" s="10">
        <v>6121</v>
      </c>
      <c r="C69" s="11" t="s">
        <v>207</v>
      </c>
      <c r="D69" s="12">
        <v>0</v>
      </c>
      <c r="E69" s="12">
        <v>0</v>
      </c>
      <c r="F69" s="20">
        <v>500000</v>
      </c>
      <c r="G69" s="18">
        <f t="shared" si="1"/>
        <v>500000</v>
      </c>
    </row>
    <row r="70" spans="1:7" outlineLevel="1" x14ac:dyDescent="0.2">
      <c r="A70" s="10"/>
      <c r="B70" s="10">
        <v>6121</v>
      </c>
      <c r="C70" s="11" t="s">
        <v>173</v>
      </c>
      <c r="D70" s="12"/>
      <c r="E70" s="12">
        <v>300000</v>
      </c>
      <c r="F70" s="12"/>
      <c r="G70" s="18">
        <f t="shared" ref="G70:G132" si="8">SUM(E70:F70)</f>
        <v>300000</v>
      </c>
    </row>
    <row r="71" spans="1:7" outlineLevel="1" x14ac:dyDescent="0.2">
      <c r="A71" s="10"/>
      <c r="B71" s="10">
        <v>6121</v>
      </c>
      <c r="C71" s="11" t="s">
        <v>203</v>
      </c>
      <c r="D71" s="12"/>
      <c r="E71" s="12"/>
      <c r="F71" s="12">
        <v>2000000</v>
      </c>
      <c r="G71" s="18">
        <f t="shared" si="8"/>
        <v>2000000</v>
      </c>
    </row>
    <row r="72" spans="1:7" outlineLevel="1" x14ac:dyDescent="0.2">
      <c r="A72" s="10"/>
      <c r="B72" s="10"/>
      <c r="C72" s="11"/>
      <c r="D72" s="12"/>
      <c r="E72" s="12"/>
      <c r="F72" s="12"/>
      <c r="G72" s="18">
        <f t="shared" si="8"/>
        <v>0</v>
      </c>
    </row>
    <row r="73" spans="1:7" s="19" customFormat="1" x14ac:dyDescent="0.2">
      <c r="A73" s="15">
        <v>2333</v>
      </c>
      <c r="B73" s="15"/>
      <c r="C73" s="16" t="s">
        <v>32</v>
      </c>
      <c r="D73" s="17">
        <f>SUM(D74:D75)</f>
        <v>0</v>
      </c>
      <c r="E73" s="17">
        <f t="shared" ref="E73:F73" si="9">SUM(E74:E75)</f>
        <v>50000</v>
      </c>
      <c r="F73" s="17">
        <f t="shared" si="9"/>
        <v>0</v>
      </c>
      <c r="G73" s="18">
        <f t="shared" si="8"/>
        <v>50000</v>
      </c>
    </row>
    <row r="74" spans="1:7" outlineLevel="1" x14ac:dyDescent="0.2">
      <c r="A74" s="10"/>
      <c r="B74" s="10">
        <v>5169</v>
      </c>
      <c r="C74" s="11" t="s">
        <v>33</v>
      </c>
      <c r="D74" s="12">
        <v>0</v>
      </c>
      <c r="E74" s="12">
        <v>50000</v>
      </c>
      <c r="F74" s="20">
        <v>0</v>
      </c>
      <c r="G74" s="18">
        <f t="shared" si="8"/>
        <v>50000</v>
      </c>
    </row>
    <row r="75" spans="1:7" outlineLevel="1" x14ac:dyDescent="0.2">
      <c r="A75" s="10"/>
      <c r="B75" s="10"/>
      <c r="C75" s="11"/>
      <c r="D75" s="12"/>
      <c r="E75" s="12"/>
      <c r="F75" s="12"/>
      <c r="G75" s="18">
        <f t="shared" si="8"/>
        <v>0</v>
      </c>
    </row>
    <row r="76" spans="1:7" s="19" customFormat="1" x14ac:dyDescent="0.2">
      <c r="A76" s="15">
        <v>3111</v>
      </c>
      <c r="B76" s="15"/>
      <c r="C76" s="16" t="s">
        <v>34</v>
      </c>
      <c r="D76" s="17">
        <f>SUM(D77:D81)</f>
        <v>0</v>
      </c>
      <c r="E76" s="17">
        <f>SUM(E77:E81)</f>
        <v>2190000</v>
      </c>
      <c r="F76" s="17">
        <f>SUM(F77:F81)</f>
        <v>200000</v>
      </c>
      <c r="G76" s="18">
        <f t="shared" si="8"/>
        <v>2390000</v>
      </c>
    </row>
    <row r="77" spans="1:7" outlineLevel="1" x14ac:dyDescent="0.2">
      <c r="A77" s="10"/>
      <c r="B77" s="10">
        <v>5321</v>
      </c>
      <c r="C77" s="11" t="s">
        <v>151</v>
      </c>
      <c r="D77" s="12">
        <v>0</v>
      </c>
      <c r="E77" s="12">
        <v>0</v>
      </c>
      <c r="F77" s="12">
        <v>0</v>
      </c>
      <c r="G77" s="18">
        <f t="shared" si="8"/>
        <v>0</v>
      </c>
    </row>
    <row r="78" spans="1:7" outlineLevel="1" x14ac:dyDescent="0.2">
      <c r="A78" s="10"/>
      <c r="B78" s="10">
        <v>5169</v>
      </c>
      <c r="C78" s="11" t="s">
        <v>141</v>
      </c>
      <c r="D78" s="12">
        <v>0</v>
      </c>
      <c r="E78" s="12">
        <v>0</v>
      </c>
      <c r="F78" s="12">
        <v>0</v>
      </c>
      <c r="G78" s="18">
        <f t="shared" si="8"/>
        <v>0</v>
      </c>
    </row>
    <row r="79" spans="1:7" outlineLevel="1" x14ac:dyDescent="0.2">
      <c r="A79" s="10"/>
      <c r="B79" s="10">
        <v>5331</v>
      </c>
      <c r="C79" s="11" t="s">
        <v>204</v>
      </c>
      <c r="D79" s="12">
        <v>0</v>
      </c>
      <c r="E79" s="38">
        <v>2190000</v>
      </c>
      <c r="F79" s="12">
        <v>0</v>
      </c>
      <c r="G79" s="18">
        <f t="shared" si="8"/>
        <v>2190000</v>
      </c>
    </row>
    <row r="80" spans="1:7" outlineLevel="1" x14ac:dyDescent="0.2">
      <c r="A80" s="10"/>
      <c r="B80" s="10">
        <v>6121</v>
      </c>
      <c r="C80" s="11" t="s">
        <v>208</v>
      </c>
      <c r="D80" s="12">
        <v>0</v>
      </c>
      <c r="E80" s="12">
        <v>0</v>
      </c>
      <c r="F80" s="12">
        <v>200000</v>
      </c>
      <c r="G80" s="18">
        <f t="shared" si="8"/>
        <v>200000</v>
      </c>
    </row>
    <row r="81" spans="1:11" outlineLevel="1" x14ac:dyDescent="0.2">
      <c r="A81" s="10"/>
      <c r="B81" s="10"/>
      <c r="C81" s="11"/>
      <c r="D81" s="12"/>
      <c r="E81" s="12"/>
      <c r="F81" s="12"/>
      <c r="G81" s="18">
        <f t="shared" si="8"/>
        <v>0</v>
      </c>
    </row>
    <row r="82" spans="1:11" s="19" customFormat="1" x14ac:dyDescent="0.2">
      <c r="A82" s="15">
        <v>3113</v>
      </c>
      <c r="B82" s="15"/>
      <c r="C82" s="16" t="s">
        <v>35</v>
      </c>
      <c r="D82" s="17">
        <f>SUM(D83:D85)</f>
        <v>0</v>
      </c>
      <c r="E82" s="17">
        <f t="shared" ref="E82:F82" si="10">SUM(E83:E85)</f>
        <v>1900000</v>
      </c>
      <c r="F82" s="17">
        <f t="shared" si="10"/>
        <v>8000000</v>
      </c>
      <c r="G82" s="18">
        <f t="shared" si="8"/>
        <v>9900000</v>
      </c>
      <c r="K82" s="45"/>
    </row>
    <row r="83" spans="1:11" outlineLevel="1" x14ac:dyDescent="0.2">
      <c r="A83" s="10"/>
      <c r="B83" s="10">
        <v>5331</v>
      </c>
      <c r="C83" s="11" t="s">
        <v>36</v>
      </c>
      <c r="D83" s="12"/>
      <c r="E83" s="63">
        <v>1900000</v>
      </c>
      <c r="F83" s="12"/>
      <c r="G83" s="18">
        <f t="shared" si="8"/>
        <v>1900000</v>
      </c>
    </row>
    <row r="84" spans="1:11" outlineLevel="1" x14ac:dyDescent="0.2">
      <c r="A84" s="10"/>
      <c r="B84" s="10">
        <v>6121</v>
      </c>
      <c r="C84" s="11" t="s">
        <v>180</v>
      </c>
      <c r="D84" s="12"/>
      <c r="E84" s="63">
        <v>0</v>
      </c>
      <c r="F84" s="12">
        <v>8000000</v>
      </c>
      <c r="G84" s="18">
        <f t="shared" si="8"/>
        <v>8000000</v>
      </c>
    </row>
    <row r="85" spans="1:11" outlineLevel="1" x14ac:dyDescent="0.2">
      <c r="A85" s="10"/>
      <c r="B85" s="10"/>
      <c r="C85" s="11"/>
      <c r="D85" s="12"/>
      <c r="E85" s="12"/>
      <c r="F85" s="12"/>
      <c r="G85" s="18">
        <f t="shared" si="8"/>
        <v>0</v>
      </c>
    </row>
    <row r="86" spans="1:11" s="19" customFormat="1" x14ac:dyDescent="0.2">
      <c r="A86" s="15">
        <v>3314</v>
      </c>
      <c r="B86" s="15"/>
      <c r="C86" s="16" t="s">
        <v>37</v>
      </c>
      <c r="D86" s="17">
        <f>SUM(D87:D95)</f>
        <v>2000</v>
      </c>
      <c r="E86" s="17">
        <f t="shared" ref="E86:F86" si="11">SUM(E87:E95)</f>
        <v>225600</v>
      </c>
      <c r="F86" s="17">
        <f t="shared" si="11"/>
        <v>0</v>
      </c>
      <c r="G86" s="18">
        <f t="shared" si="8"/>
        <v>225600</v>
      </c>
    </row>
    <row r="87" spans="1:11" outlineLevel="1" x14ac:dyDescent="0.2">
      <c r="A87" s="10"/>
      <c r="B87" s="10">
        <v>2111</v>
      </c>
      <c r="C87" s="11" t="s">
        <v>42</v>
      </c>
      <c r="D87" s="12">
        <v>2000</v>
      </c>
      <c r="E87" s="12">
        <v>0</v>
      </c>
      <c r="F87" s="12">
        <v>0</v>
      </c>
      <c r="G87" s="18">
        <f t="shared" si="8"/>
        <v>0</v>
      </c>
    </row>
    <row r="88" spans="1:11" outlineLevel="1" x14ac:dyDescent="0.2">
      <c r="A88" s="10"/>
      <c r="B88" s="10">
        <v>5021</v>
      </c>
      <c r="C88" s="11" t="s">
        <v>38</v>
      </c>
      <c r="D88" s="12">
        <v>0</v>
      </c>
      <c r="E88" s="12">
        <v>110000</v>
      </c>
      <c r="F88" s="12">
        <v>0</v>
      </c>
      <c r="G88" s="18">
        <f t="shared" si="8"/>
        <v>110000</v>
      </c>
    </row>
    <row r="89" spans="1:11" outlineLevel="1" x14ac:dyDescent="0.2">
      <c r="A89" s="10"/>
      <c r="B89" s="10">
        <v>5136</v>
      </c>
      <c r="C89" s="11" t="s">
        <v>40</v>
      </c>
      <c r="D89" s="12">
        <v>0</v>
      </c>
      <c r="E89" s="12">
        <v>70000</v>
      </c>
      <c r="F89" s="12">
        <v>0</v>
      </c>
      <c r="G89" s="18">
        <f t="shared" si="8"/>
        <v>70000</v>
      </c>
    </row>
    <row r="90" spans="1:11" outlineLevel="1" x14ac:dyDescent="0.2">
      <c r="A90" s="10"/>
      <c r="B90" s="10">
        <v>5137</v>
      </c>
      <c r="C90" s="11" t="s">
        <v>175</v>
      </c>
      <c r="D90" s="12">
        <v>0</v>
      </c>
      <c r="E90" s="12">
        <v>10000</v>
      </c>
      <c r="F90" s="12">
        <v>0</v>
      </c>
      <c r="G90" s="18">
        <f t="shared" si="8"/>
        <v>10000</v>
      </c>
    </row>
    <row r="91" spans="1:11" outlineLevel="1" x14ac:dyDescent="0.2">
      <c r="A91" s="10"/>
      <c r="B91" s="10">
        <v>5139</v>
      </c>
      <c r="C91" s="11" t="s">
        <v>43</v>
      </c>
      <c r="D91" s="12">
        <v>0</v>
      </c>
      <c r="E91" s="12">
        <v>10000</v>
      </c>
      <c r="F91" s="12">
        <v>0</v>
      </c>
      <c r="G91" s="18">
        <f t="shared" si="8"/>
        <v>10000</v>
      </c>
    </row>
    <row r="92" spans="1:11" outlineLevel="1" x14ac:dyDescent="0.2">
      <c r="A92" s="10"/>
      <c r="B92" s="10">
        <v>5169</v>
      </c>
      <c r="C92" s="11" t="s">
        <v>140</v>
      </c>
      <c r="D92" s="12">
        <v>0</v>
      </c>
      <c r="E92" s="12">
        <v>20000</v>
      </c>
      <c r="F92" s="12">
        <v>0</v>
      </c>
      <c r="G92" s="18">
        <f t="shared" si="8"/>
        <v>20000</v>
      </c>
    </row>
    <row r="93" spans="1:11" outlineLevel="1" x14ac:dyDescent="0.2">
      <c r="A93" s="10"/>
      <c r="B93" s="10">
        <v>5171</v>
      </c>
      <c r="C93" s="11" t="s">
        <v>39</v>
      </c>
      <c r="D93" s="12">
        <v>0</v>
      </c>
      <c r="E93" s="12">
        <v>5000</v>
      </c>
      <c r="F93" s="12">
        <v>0</v>
      </c>
      <c r="G93" s="18">
        <f t="shared" si="8"/>
        <v>5000</v>
      </c>
    </row>
    <row r="94" spans="1:11" outlineLevel="1" x14ac:dyDescent="0.2">
      <c r="A94" s="10"/>
      <c r="B94" s="10">
        <v>5222</v>
      </c>
      <c r="C94" s="11" t="s">
        <v>196</v>
      </c>
      <c r="D94" s="12"/>
      <c r="E94" s="12">
        <v>600</v>
      </c>
      <c r="F94" s="12"/>
      <c r="G94" s="18">
        <f t="shared" si="8"/>
        <v>600</v>
      </c>
    </row>
    <row r="95" spans="1:11" outlineLevel="1" x14ac:dyDescent="0.2">
      <c r="A95" s="10"/>
      <c r="B95" s="10"/>
      <c r="C95" s="11"/>
      <c r="D95" s="12"/>
      <c r="E95" s="12"/>
      <c r="F95" s="12"/>
      <c r="G95" s="18">
        <f t="shared" si="8"/>
        <v>0</v>
      </c>
    </row>
    <row r="96" spans="1:11" s="19" customFormat="1" x14ac:dyDescent="0.2">
      <c r="A96" s="15">
        <v>3319</v>
      </c>
      <c r="B96" s="15"/>
      <c r="C96" s="16" t="s">
        <v>44</v>
      </c>
      <c r="D96" s="17">
        <f>SUM(D97:D99)</f>
        <v>0</v>
      </c>
      <c r="E96" s="17">
        <f t="shared" ref="E96:F96" si="12">SUM(E97:E99)</f>
        <v>120000</v>
      </c>
      <c r="F96" s="17">
        <f t="shared" si="12"/>
        <v>0</v>
      </c>
      <c r="G96" s="18">
        <f t="shared" si="8"/>
        <v>120000</v>
      </c>
    </row>
    <row r="97" spans="1:7" outlineLevel="1" x14ac:dyDescent="0.2">
      <c r="A97" s="10"/>
      <c r="B97" s="10">
        <v>5021</v>
      </c>
      <c r="C97" s="11" t="s">
        <v>228</v>
      </c>
      <c r="D97" s="12"/>
      <c r="E97" s="12">
        <v>40000</v>
      </c>
      <c r="F97" s="12">
        <v>0</v>
      </c>
      <c r="G97" s="18">
        <f t="shared" si="8"/>
        <v>40000</v>
      </c>
    </row>
    <row r="98" spans="1:7" outlineLevel="1" x14ac:dyDescent="0.2">
      <c r="A98" s="10"/>
      <c r="B98" s="10">
        <v>5169</v>
      </c>
      <c r="C98" s="11" t="s">
        <v>118</v>
      </c>
      <c r="D98" s="12"/>
      <c r="E98" s="12">
        <v>80000</v>
      </c>
      <c r="F98" s="12">
        <v>0</v>
      </c>
      <c r="G98" s="18">
        <f t="shared" si="8"/>
        <v>80000</v>
      </c>
    </row>
    <row r="99" spans="1:7" outlineLevel="1" x14ac:dyDescent="0.2">
      <c r="A99" s="10"/>
      <c r="B99" s="10"/>
      <c r="C99" s="11"/>
      <c r="D99" s="12"/>
      <c r="E99" s="12"/>
      <c r="F99" s="12"/>
      <c r="G99" s="18">
        <f t="shared" si="8"/>
        <v>0</v>
      </c>
    </row>
    <row r="100" spans="1:7" s="19" customFormat="1" x14ac:dyDescent="0.2">
      <c r="A100" s="15">
        <v>3326</v>
      </c>
      <c r="B100" s="15"/>
      <c r="C100" s="16" t="s">
        <v>45</v>
      </c>
      <c r="D100" s="17">
        <f>SUM(D101:D102)</f>
        <v>0</v>
      </c>
      <c r="E100" s="17">
        <f t="shared" ref="E100:F100" si="13">SUM(E101:E102)</f>
        <v>200000</v>
      </c>
      <c r="F100" s="17">
        <f t="shared" si="13"/>
        <v>0</v>
      </c>
      <c r="G100" s="18">
        <f t="shared" si="8"/>
        <v>200000</v>
      </c>
    </row>
    <row r="101" spans="1:7" outlineLevel="1" x14ac:dyDescent="0.2">
      <c r="A101" s="10"/>
      <c r="B101" s="10">
        <v>5223</v>
      </c>
      <c r="C101" s="11" t="s">
        <v>205</v>
      </c>
      <c r="D101" s="12"/>
      <c r="E101" s="12">
        <v>200000</v>
      </c>
      <c r="F101" s="12"/>
      <c r="G101" s="18">
        <f t="shared" si="8"/>
        <v>200000</v>
      </c>
    </row>
    <row r="102" spans="1:7" outlineLevel="1" x14ac:dyDescent="0.2">
      <c r="A102" s="10"/>
      <c r="B102" s="10"/>
      <c r="C102" s="11"/>
      <c r="D102" s="12"/>
      <c r="E102" s="12"/>
      <c r="F102" s="12"/>
      <c r="G102" s="18">
        <f t="shared" si="8"/>
        <v>0</v>
      </c>
    </row>
    <row r="103" spans="1:7" s="19" customFormat="1" x14ac:dyDescent="0.2">
      <c r="A103" s="15">
        <v>3341</v>
      </c>
      <c r="B103" s="15"/>
      <c r="C103" s="16" t="s">
        <v>46</v>
      </c>
      <c r="D103" s="17">
        <f>SUM(D104:D107)</f>
        <v>0</v>
      </c>
      <c r="E103" s="17">
        <f t="shared" ref="E103:F103" si="14">SUM(E104:E107)</f>
        <v>63500</v>
      </c>
      <c r="F103" s="17">
        <f t="shared" si="14"/>
        <v>100000</v>
      </c>
      <c r="G103" s="18">
        <f t="shared" si="8"/>
        <v>163500</v>
      </c>
    </row>
    <row r="104" spans="1:7" outlineLevel="1" x14ac:dyDescent="0.2">
      <c r="A104" s="10"/>
      <c r="B104" s="10">
        <v>5041</v>
      </c>
      <c r="C104" s="11" t="s">
        <v>132</v>
      </c>
      <c r="D104" s="12"/>
      <c r="E104" s="12">
        <v>8500</v>
      </c>
      <c r="F104" s="12">
        <v>0</v>
      </c>
      <c r="G104" s="18">
        <f t="shared" si="8"/>
        <v>8500</v>
      </c>
    </row>
    <row r="105" spans="1:7" outlineLevel="1" x14ac:dyDescent="0.2">
      <c r="A105" s="10"/>
      <c r="B105" s="10">
        <v>5171</v>
      </c>
      <c r="C105" s="11" t="s">
        <v>20</v>
      </c>
      <c r="D105" s="12"/>
      <c r="E105" s="12">
        <v>55000</v>
      </c>
      <c r="F105" s="12">
        <v>0</v>
      </c>
      <c r="G105" s="18">
        <f t="shared" si="8"/>
        <v>55000</v>
      </c>
    </row>
    <row r="106" spans="1:7" outlineLevel="1" x14ac:dyDescent="0.2">
      <c r="A106" s="10"/>
      <c r="B106" s="10">
        <v>6121</v>
      </c>
      <c r="C106" s="11" t="s">
        <v>209</v>
      </c>
      <c r="D106" s="12"/>
      <c r="E106" s="12">
        <v>0</v>
      </c>
      <c r="F106" s="38">
        <v>100000</v>
      </c>
      <c r="G106" s="18">
        <f t="shared" si="8"/>
        <v>100000</v>
      </c>
    </row>
    <row r="107" spans="1:7" outlineLevel="1" x14ac:dyDescent="0.2">
      <c r="A107" s="10"/>
      <c r="B107" s="10"/>
      <c r="C107" s="11"/>
      <c r="D107" s="12"/>
      <c r="E107" s="12"/>
      <c r="F107" s="12"/>
      <c r="G107" s="18">
        <f t="shared" si="8"/>
        <v>0</v>
      </c>
    </row>
    <row r="108" spans="1:7" s="19" customFormat="1" x14ac:dyDescent="0.2">
      <c r="A108" s="15">
        <v>3349</v>
      </c>
      <c r="B108" s="15"/>
      <c r="C108" s="16" t="s">
        <v>47</v>
      </c>
      <c r="D108" s="17">
        <f>SUM(D109:D112)</f>
        <v>5000</v>
      </c>
      <c r="E108" s="17">
        <f t="shared" ref="E108:F108" si="15">SUM(E109:E112)</f>
        <v>120000</v>
      </c>
      <c r="F108" s="17">
        <f t="shared" si="15"/>
        <v>0</v>
      </c>
      <c r="G108" s="18">
        <f t="shared" si="8"/>
        <v>120000</v>
      </c>
    </row>
    <row r="109" spans="1:7" outlineLevel="1" x14ac:dyDescent="0.2">
      <c r="A109" s="10"/>
      <c r="B109" s="10">
        <v>2111</v>
      </c>
      <c r="C109" s="11" t="s">
        <v>48</v>
      </c>
      <c r="D109" s="12">
        <v>5000</v>
      </c>
      <c r="E109" s="12">
        <v>0</v>
      </c>
      <c r="F109" s="12">
        <v>0</v>
      </c>
      <c r="G109" s="18">
        <f t="shared" si="8"/>
        <v>0</v>
      </c>
    </row>
    <row r="110" spans="1:7" outlineLevel="1" x14ac:dyDescent="0.2">
      <c r="A110" s="10"/>
      <c r="B110" s="10">
        <v>5169</v>
      </c>
      <c r="C110" s="11" t="s">
        <v>49</v>
      </c>
      <c r="D110" s="12"/>
      <c r="E110" s="12">
        <v>100000</v>
      </c>
      <c r="F110" s="12">
        <v>0</v>
      </c>
      <c r="G110" s="18">
        <f t="shared" si="8"/>
        <v>100000</v>
      </c>
    </row>
    <row r="111" spans="1:7" outlineLevel="1" x14ac:dyDescent="0.2">
      <c r="A111" s="10"/>
      <c r="B111" s="10">
        <v>5021</v>
      </c>
      <c r="C111" s="11" t="s">
        <v>143</v>
      </c>
      <c r="D111" s="12"/>
      <c r="E111" s="12">
        <v>20000</v>
      </c>
      <c r="F111" s="12">
        <v>0</v>
      </c>
      <c r="G111" s="18">
        <f t="shared" si="8"/>
        <v>20000</v>
      </c>
    </row>
    <row r="112" spans="1:7" outlineLevel="1" x14ac:dyDescent="0.2">
      <c r="A112" s="10"/>
      <c r="B112" s="10" t="s">
        <v>0</v>
      </c>
      <c r="C112" s="11" t="s">
        <v>0</v>
      </c>
      <c r="D112" s="12"/>
      <c r="E112" s="12"/>
      <c r="F112" s="12"/>
      <c r="G112" s="18">
        <f t="shared" si="8"/>
        <v>0</v>
      </c>
    </row>
    <row r="113" spans="1:7" s="19" customFormat="1" x14ac:dyDescent="0.2">
      <c r="A113" s="15">
        <v>3392</v>
      </c>
      <c r="B113" s="15"/>
      <c r="C113" s="16" t="s">
        <v>50</v>
      </c>
      <c r="D113" s="17">
        <f>SUM(D114:D123)</f>
        <v>15000</v>
      </c>
      <c r="E113" s="17">
        <f>SUM(E114:E123)</f>
        <v>490000</v>
      </c>
      <c r="F113" s="17">
        <f>SUM(F114:F123)</f>
        <v>0</v>
      </c>
      <c r="G113" s="18">
        <f t="shared" si="8"/>
        <v>490000</v>
      </c>
    </row>
    <row r="114" spans="1:7" outlineLevel="1" x14ac:dyDescent="0.2">
      <c r="A114" s="10"/>
      <c r="B114" s="10">
        <v>2111</v>
      </c>
      <c r="C114" s="11" t="s">
        <v>48</v>
      </c>
      <c r="D114" s="12">
        <v>15000</v>
      </c>
      <c r="E114" s="12">
        <v>0</v>
      </c>
      <c r="F114" s="12">
        <v>0</v>
      </c>
      <c r="G114" s="18">
        <f t="shared" si="8"/>
        <v>0</v>
      </c>
    </row>
    <row r="115" spans="1:7" outlineLevel="1" x14ac:dyDescent="0.2">
      <c r="A115" s="10"/>
      <c r="B115" s="10">
        <v>5021</v>
      </c>
      <c r="C115" s="11" t="s">
        <v>26</v>
      </c>
      <c r="D115" s="12"/>
      <c r="E115" s="12">
        <v>80000</v>
      </c>
      <c r="F115" s="12">
        <v>0</v>
      </c>
      <c r="G115" s="18">
        <f t="shared" si="8"/>
        <v>80000</v>
      </c>
    </row>
    <row r="116" spans="1:7" outlineLevel="1" x14ac:dyDescent="0.2">
      <c r="A116" s="10" t="s">
        <v>0</v>
      </c>
      <c r="B116" s="10">
        <v>5137</v>
      </c>
      <c r="C116" s="11" t="s">
        <v>51</v>
      </c>
      <c r="D116" s="12"/>
      <c r="E116" s="12">
        <v>20000</v>
      </c>
      <c r="F116" s="12">
        <v>0</v>
      </c>
      <c r="G116" s="18">
        <f t="shared" si="8"/>
        <v>20000</v>
      </c>
    </row>
    <row r="117" spans="1:7" outlineLevel="1" x14ac:dyDescent="0.2">
      <c r="A117" s="10"/>
      <c r="B117" s="10">
        <v>5139</v>
      </c>
      <c r="C117" s="11" t="s">
        <v>18</v>
      </c>
      <c r="D117" s="12"/>
      <c r="E117" s="12">
        <v>30000</v>
      </c>
      <c r="F117" s="12">
        <v>0</v>
      </c>
      <c r="G117" s="18">
        <f t="shared" si="8"/>
        <v>30000</v>
      </c>
    </row>
    <row r="118" spans="1:7" outlineLevel="1" x14ac:dyDescent="0.2">
      <c r="A118" s="10"/>
      <c r="B118" s="10">
        <v>5151</v>
      </c>
      <c r="C118" s="11" t="s">
        <v>29</v>
      </c>
      <c r="D118" s="12"/>
      <c r="E118" s="12">
        <v>10000</v>
      </c>
      <c r="F118" s="12">
        <v>0</v>
      </c>
      <c r="G118" s="18">
        <f t="shared" si="8"/>
        <v>10000</v>
      </c>
    </row>
    <row r="119" spans="1:7" outlineLevel="1" x14ac:dyDescent="0.2">
      <c r="A119" s="10"/>
      <c r="B119" s="10">
        <v>5153</v>
      </c>
      <c r="C119" s="11" t="s">
        <v>52</v>
      </c>
      <c r="D119" s="12"/>
      <c r="E119" s="12">
        <v>50000</v>
      </c>
      <c r="F119" s="12">
        <v>0</v>
      </c>
      <c r="G119" s="18">
        <f t="shared" si="8"/>
        <v>50000</v>
      </c>
    </row>
    <row r="120" spans="1:7" outlineLevel="1" x14ac:dyDescent="0.2">
      <c r="A120" s="10"/>
      <c r="B120" s="10">
        <v>5154</v>
      </c>
      <c r="C120" s="11" t="s">
        <v>30</v>
      </c>
      <c r="D120" s="12"/>
      <c r="E120" s="12">
        <v>90000</v>
      </c>
      <c r="F120" s="12">
        <v>0</v>
      </c>
      <c r="G120" s="18">
        <f t="shared" si="8"/>
        <v>90000</v>
      </c>
    </row>
    <row r="121" spans="1:7" outlineLevel="1" x14ac:dyDescent="0.2">
      <c r="A121" s="10"/>
      <c r="B121" s="10">
        <v>5169</v>
      </c>
      <c r="C121" s="11" t="s">
        <v>15</v>
      </c>
      <c r="D121" s="12"/>
      <c r="E121" s="12">
        <v>120000</v>
      </c>
      <c r="F121" s="12">
        <v>0</v>
      </c>
      <c r="G121" s="18">
        <f t="shared" si="8"/>
        <v>120000</v>
      </c>
    </row>
    <row r="122" spans="1:7" outlineLevel="1" x14ac:dyDescent="0.2">
      <c r="A122" s="10"/>
      <c r="B122" s="10">
        <v>5171</v>
      </c>
      <c r="C122" s="11" t="s">
        <v>20</v>
      </c>
      <c r="D122" s="12"/>
      <c r="E122" s="12">
        <v>90000</v>
      </c>
      <c r="F122" s="12">
        <v>0</v>
      </c>
      <c r="G122" s="18">
        <f t="shared" si="8"/>
        <v>90000</v>
      </c>
    </row>
    <row r="123" spans="1:7" outlineLevel="1" x14ac:dyDescent="0.2">
      <c r="A123" s="10"/>
      <c r="B123" s="10"/>
      <c r="C123" s="11"/>
      <c r="D123" s="12"/>
      <c r="E123" s="12"/>
      <c r="F123" s="12"/>
      <c r="G123" s="18">
        <f t="shared" si="8"/>
        <v>0</v>
      </c>
    </row>
    <row r="124" spans="1:7" s="19" customFormat="1" x14ac:dyDescent="0.2">
      <c r="A124" s="15">
        <v>3399</v>
      </c>
      <c r="B124" s="15"/>
      <c r="C124" s="16" t="s">
        <v>122</v>
      </c>
      <c r="D124" s="17">
        <f>SUM(D125:D132)</f>
        <v>0</v>
      </c>
      <c r="E124" s="17">
        <f t="shared" ref="E124:F124" si="16">SUM(E125:E132)</f>
        <v>400000</v>
      </c>
      <c r="F124" s="17">
        <f t="shared" si="16"/>
        <v>0</v>
      </c>
      <c r="G124" s="18">
        <f t="shared" si="8"/>
        <v>400000</v>
      </c>
    </row>
    <row r="125" spans="1:7" outlineLevel="1" x14ac:dyDescent="0.2">
      <c r="A125" s="10"/>
      <c r="B125" s="10">
        <v>5169</v>
      </c>
      <c r="C125" s="11" t="s">
        <v>15</v>
      </c>
      <c r="D125" s="12"/>
      <c r="E125" s="12">
        <v>100000</v>
      </c>
      <c r="F125" s="12"/>
      <c r="G125" s="18">
        <f t="shared" si="8"/>
        <v>100000</v>
      </c>
    </row>
    <row r="126" spans="1:7" outlineLevel="1" x14ac:dyDescent="0.2">
      <c r="A126" s="10"/>
      <c r="B126" s="10">
        <v>5175</v>
      </c>
      <c r="C126" s="11" t="s">
        <v>53</v>
      </c>
      <c r="D126" s="12"/>
      <c r="E126" s="12">
        <v>10000</v>
      </c>
      <c r="F126" s="12"/>
      <c r="G126" s="18">
        <f t="shared" si="8"/>
        <v>10000</v>
      </c>
    </row>
    <row r="127" spans="1:7" outlineLevel="1" x14ac:dyDescent="0.2">
      <c r="A127" s="10"/>
      <c r="B127" s="10">
        <v>5492</v>
      </c>
      <c r="C127" s="11" t="s">
        <v>54</v>
      </c>
      <c r="D127" s="12"/>
      <c r="E127" s="12">
        <v>85000</v>
      </c>
      <c r="F127" s="12"/>
      <c r="G127" s="18">
        <f t="shared" si="8"/>
        <v>85000</v>
      </c>
    </row>
    <row r="128" spans="1:7" outlineLevel="1" x14ac:dyDescent="0.2">
      <c r="A128" s="10"/>
      <c r="B128" s="10">
        <v>5194</v>
      </c>
      <c r="C128" s="11" t="s">
        <v>176</v>
      </c>
      <c r="D128" s="12"/>
      <c r="E128" s="12">
        <v>40000</v>
      </c>
      <c r="F128" s="12"/>
      <c r="G128" s="18">
        <f t="shared" si="8"/>
        <v>40000</v>
      </c>
    </row>
    <row r="129" spans="1:7" outlineLevel="1" x14ac:dyDescent="0.2">
      <c r="A129" s="10"/>
      <c r="B129" s="10">
        <v>5139</v>
      </c>
      <c r="C129" s="11" t="s">
        <v>55</v>
      </c>
      <c r="D129" s="12"/>
      <c r="E129" s="12">
        <v>55000</v>
      </c>
      <c r="F129" s="12"/>
      <c r="G129" s="18">
        <f t="shared" si="8"/>
        <v>55000</v>
      </c>
    </row>
    <row r="130" spans="1:7" outlineLevel="1" x14ac:dyDescent="0.2">
      <c r="A130" s="10"/>
      <c r="B130" s="10">
        <v>5021</v>
      </c>
      <c r="C130" s="11" t="s">
        <v>26</v>
      </c>
      <c r="D130" s="12"/>
      <c r="E130" s="12">
        <v>10000</v>
      </c>
      <c r="F130" s="12"/>
      <c r="G130" s="18">
        <f t="shared" si="8"/>
        <v>10000</v>
      </c>
    </row>
    <row r="131" spans="1:7" outlineLevel="1" x14ac:dyDescent="0.2">
      <c r="A131" s="10"/>
      <c r="B131" s="10">
        <v>5222</v>
      </c>
      <c r="C131" s="11" t="s">
        <v>56</v>
      </c>
      <c r="D131" s="12"/>
      <c r="E131" s="12">
        <v>100000</v>
      </c>
      <c r="F131" s="12"/>
      <c r="G131" s="18">
        <f t="shared" si="8"/>
        <v>100000</v>
      </c>
    </row>
    <row r="132" spans="1:7" outlineLevel="1" x14ac:dyDescent="0.2">
      <c r="A132" s="10"/>
      <c r="B132" s="10"/>
      <c r="C132" s="11"/>
      <c r="D132" s="12"/>
      <c r="E132" s="12"/>
      <c r="F132" s="12"/>
      <c r="G132" s="18">
        <f t="shared" si="8"/>
        <v>0</v>
      </c>
    </row>
    <row r="133" spans="1:7" s="19" customFormat="1" x14ac:dyDescent="0.2">
      <c r="A133" s="15">
        <v>3412</v>
      </c>
      <c r="B133" s="15"/>
      <c r="C133" s="16" t="s">
        <v>144</v>
      </c>
      <c r="D133" s="17">
        <f>SUM(D134:D135)</f>
        <v>0</v>
      </c>
      <c r="E133" s="17">
        <f t="shared" ref="E133:F133" si="17">SUM(E134:E135)</f>
        <v>0</v>
      </c>
      <c r="F133" s="17">
        <f t="shared" si="17"/>
        <v>1000000</v>
      </c>
      <c r="G133" s="18">
        <f t="shared" ref="G133:G196" si="18">SUM(E133:F133)</f>
        <v>1000000</v>
      </c>
    </row>
    <row r="134" spans="1:7" outlineLevel="1" x14ac:dyDescent="0.2">
      <c r="A134" s="10"/>
      <c r="B134" s="10">
        <v>6121</v>
      </c>
      <c r="C134" s="11" t="s">
        <v>179</v>
      </c>
      <c r="D134" s="12"/>
      <c r="E134" s="12"/>
      <c r="F134" s="12">
        <v>1000000</v>
      </c>
      <c r="G134" s="18">
        <f t="shared" si="18"/>
        <v>1000000</v>
      </c>
    </row>
    <row r="135" spans="1:7" outlineLevel="1" x14ac:dyDescent="0.2">
      <c r="A135" s="10"/>
      <c r="B135" s="10"/>
      <c r="C135" s="11"/>
      <c r="D135" s="12"/>
      <c r="E135" s="12"/>
      <c r="F135" s="12"/>
      <c r="G135" s="18">
        <f t="shared" si="18"/>
        <v>0</v>
      </c>
    </row>
    <row r="136" spans="1:7" s="19" customFormat="1" x14ac:dyDescent="0.2">
      <c r="A136" s="15">
        <v>3419</v>
      </c>
      <c r="B136" s="15"/>
      <c r="C136" s="16" t="s">
        <v>57</v>
      </c>
      <c r="D136" s="17">
        <f>SUM(D137:D148)</f>
        <v>55000</v>
      </c>
      <c r="E136" s="17">
        <f t="shared" ref="E136:F136" si="19">SUM(E137:E148)</f>
        <v>470000</v>
      </c>
      <c r="F136" s="17">
        <f t="shared" si="19"/>
        <v>157200</v>
      </c>
      <c r="G136" s="18">
        <f t="shared" si="18"/>
        <v>627200</v>
      </c>
    </row>
    <row r="137" spans="1:7" outlineLevel="1" x14ac:dyDescent="0.2">
      <c r="A137" s="10"/>
      <c r="B137" s="10">
        <v>2111</v>
      </c>
      <c r="C137" s="11" t="s">
        <v>48</v>
      </c>
      <c r="D137" s="12">
        <v>55000</v>
      </c>
      <c r="E137" s="12"/>
      <c r="F137" s="12"/>
      <c r="G137" s="18">
        <f t="shared" si="18"/>
        <v>0</v>
      </c>
    </row>
    <row r="138" spans="1:7" outlineLevel="1" x14ac:dyDescent="0.2">
      <c r="A138" s="10"/>
      <c r="B138" s="10">
        <v>5021</v>
      </c>
      <c r="C138" s="11" t="s">
        <v>26</v>
      </c>
      <c r="D138" s="12"/>
      <c r="E138" s="12">
        <v>100000</v>
      </c>
      <c r="F138" s="12"/>
      <c r="G138" s="18">
        <f t="shared" si="18"/>
        <v>100000</v>
      </c>
    </row>
    <row r="139" spans="1:7" outlineLevel="1" x14ac:dyDescent="0.2">
      <c r="A139" s="10"/>
      <c r="B139" s="10">
        <v>5137</v>
      </c>
      <c r="C139" s="11" t="s">
        <v>41</v>
      </c>
      <c r="D139" s="12"/>
      <c r="E139" s="12">
        <v>25000</v>
      </c>
      <c r="F139" s="12"/>
      <c r="G139" s="18">
        <f t="shared" si="18"/>
        <v>25000</v>
      </c>
    </row>
    <row r="140" spans="1:7" outlineLevel="1" x14ac:dyDescent="0.2">
      <c r="A140" s="10"/>
      <c r="B140" s="10">
        <v>5139</v>
      </c>
      <c r="C140" s="11" t="s">
        <v>123</v>
      </c>
      <c r="D140" s="12"/>
      <c r="E140" s="12">
        <v>20000</v>
      </c>
      <c r="F140" s="12"/>
      <c r="G140" s="18">
        <f t="shared" si="18"/>
        <v>20000</v>
      </c>
    </row>
    <row r="141" spans="1:7" outlineLevel="1" x14ac:dyDescent="0.2">
      <c r="A141" s="10"/>
      <c r="B141" s="10">
        <v>5151</v>
      </c>
      <c r="C141" s="11" t="s">
        <v>29</v>
      </c>
      <c r="D141" s="12"/>
      <c r="E141" s="12">
        <v>15000</v>
      </c>
      <c r="F141" s="12"/>
      <c r="G141" s="18">
        <f t="shared" si="18"/>
        <v>15000</v>
      </c>
    </row>
    <row r="142" spans="1:7" outlineLevel="1" x14ac:dyDescent="0.2">
      <c r="A142" s="10"/>
      <c r="B142" s="10">
        <v>5154</v>
      </c>
      <c r="C142" s="11" t="s">
        <v>30</v>
      </c>
      <c r="D142" s="12"/>
      <c r="E142" s="12">
        <v>15000</v>
      </c>
      <c r="F142" s="12"/>
      <c r="G142" s="18">
        <f t="shared" si="18"/>
        <v>15000</v>
      </c>
    </row>
    <row r="143" spans="1:7" outlineLevel="1" x14ac:dyDescent="0.2">
      <c r="A143" s="10"/>
      <c r="B143" s="10">
        <v>5164</v>
      </c>
      <c r="C143" s="11" t="s">
        <v>58</v>
      </c>
      <c r="D143" s="12"/>
      <c r="E143" s="12">
        <v>10000</v>
      </c>
      <c r="F143" s="12"/>
      <c r="G143" s="18">
        <f t="shared" si="18"/>
        <v>10000</v>
      </c>
    </row>
    <row r="144" spans="1:7" outlineLevel="1" x14ac:dyDescent="0.2">
      <c r="A144" s="10"/>
      <c r="B144" s="10">
        <v>5169</v>
      </c>
      <c r="C144" s="11" t="s">
        <v>59</v>
      </c>
      <c r="D144" s="12"/>
      <c r="E144" s="12">
        <v>75000</v>
      </c>
      <c r="F144" s="12"/>
      <c r="G144" s="18">
        <f t="shared" si="18"/>
        <v>75000</v>
      </c>
    </row>
    <row r="145" spans="1:7" outlineLevel="1" x14ac:dyDescent="0.2">
      <c r="A145" s="10"/>
      <c r="B145" s="10">
        <v>5171</v>
      </c>
      <c r="C145" s="11" t="s">
        <v>133</v>
      </c>
      <c r="D145" s="12"/>
      <c r="E145" s="12">
        <v>100000</v>
      </c>
      <c r="F145" s="43"/>
      <c r="G145" s="18">
        <f t="shared" si="18"/>
        <v>100000</v>
      </c>
    </row>
    <row r="146" spans="1:7" outlineLevel="1" x14ac:dyDescent="0.2">
      <c r="A146" s="10"/>
      <c r="B146" s="10">
        <v>5222</v>
      </c>
      <c r="C146" s="11" t="s">
        <v>138</v>
      </c>
      <c r="D146" s="12"/>
      <c r="E146" s="12">
        <v>110000</v>
      </c>
      <c r="F146" s="12"/>
      <c r="G146" s="18">
        <f t="shared" si="18"/>
        <v>110000</v>
      </c>
    </row>
    <row r="147" spans="1:7" outlineLevel="1" x14ac:dyDescent="0.2">
      <c r="A147" s="10"/>
      <c r="B147" s="10">
        <v>6121</v>
      </c>
      <c r="C147" s="74" t="s">
        <v>197</v>
      </c>
      <c r="D147" s="12"/>
      <c r="E147" s="12"/>
      <c r="F147" s="43">
        <v>157200</v>
      </c>
      <c r="G147" s="18">
        <f t="shared" si="18"/>
        <v>157200</v>
      </c>
    </row>
    <row r="148" spans="1:7" outlineLevel="1" x14ac:dyDescent="0.2">
      <c r="A148" s="10"/>
      <c r="B148" s="10"/>
      <c r="C148" s="11"/>
      <c r="D148" s="12"/>
      <c r="E148" s="12"/>
      <c r="F148" s="12"/>
      <c r="G148" s="18">
        <f t="shared" si="18"/>
        <v>0</v>
      </c>
    </row>
    <row r="149" spans="1:7" s="19" customFormat="1" x14ac:dyDescent="0.2">
      <c r="A149" s="15">
        <v>3421</v>
      </c>
      <c r="B149" s="15"/>
      <c r="C149" s="16" t="s">
        <v>60</v>
      </c>
      <c r="D149" s="17">
        <f>SUM(D150:D154)</f>
        <v>0</v>
      </c>
      <c r="E149" s="17">
        <f t="shared" ref="E149:F149" si="20">SUM(E150:E154)</f>
        <v>150000</v>
      </c>
      <c r="F149" s="17">
        <f t="shared" si="20"/>
        <v>500000</v>
      </c>
      <c r="G149" s="18">
        <f t="shared" si="18"/>
        <v>650000</v>
      </c>
    </row>
    <row r="150" spans="1:7" outlineLevel="1" x14ac:dyDescent="0.2">
      <c r="A150" s="10"/>
      <c r="B150" s="10">
        <v>5169</v>
      </c>
      <c r="C150" s="11" t="s">
        <v>141</v>
      </c>
      <c r="D150" s="12"/>
      <c r="E150" s="12">
        <v>55000</v>
      </c>
      <c r="F150" s="12"/>
      <c r="G150" s="18">
        <f t="shared" si="18"/>
        <v>55000</v>
      </c>
    </row>
    <row r="151" spans="1:7" outlineLevel="1" x14ac:dyDescent="0.2">
      <c r="A151" s="10"/>
      <c r="B151" s="10">
        <v>5171</v>
      </c>
      <c r="C151" s="11" t="s">
        <v>20</v>
      </c>
      <c r="D151" s="12"/>
      <c r="E151" s="12">
        <v>70000</v>
      </c>
      <c r="F151" s="12"/>
      <c r="G151" s="18">
        <f t="shared" si="18"/>
        <v>70000</v>
      </c>
    </row>
    <row r="152" spans="1:7" outlineLevel="1" x14ac:dyDescent="0.2">
      <c r="A152" s="10"/>
      <c r="B152" s="10">
        <v>5222</v>
      </c>
      <c r="C152" s="11" t="s">
        <v>130</v>
      </c>
      <c r="D152" s="12"/>
      <c r="E152" s="38">
        <v>25000</v>
      </c>
      <c r="F152" s="12"/>
      <c r="G152" s="18">
        <f t="shared" si="18"/>
        <v>25000</v>
      </c>
    </row>
    <row r="153" spans="1:7" outlineLevel="1" x14ac:dyDescent="0.2">
      <c r="A153" s="10"/>
      <c r="B153" s="10">
        <v>6121</v>
      </c>
      <c r="C153" s="58" t="s">
        <v>227</v>
      </c>
      <c r="D153" s="12"/>
      <c r="E153" s="12">
        <v>0</v>
      </c>
      <c r="F153" s="20">
        <v>500000</v>
      </c>
      <c r="G153" s="18">
        <f t="shared" si="18"/>
        <v>500000</v>
      </c>
    </row>
    <row r="154" spans="1:7" outlineLevel="1" x14ac:dyDescent="0.2">
      <c r="A154" s="10"/>
      <c r="B154" s="10"/>
      <c r="C154" s="11"/>
      <c r="D154" s="12"/>
      <c r="E154" s="38"/>
      <c r="F154" s="12"/>
      <c r="G154" s="18">
        <f t="shared" si="18"/>
        <v>0</v>
      </c>
    </row>
    <row r="155" spans="1:7" x14ac:dyDescent="0.2">
      <c r="A155" s="15">
        <v>3429</v>
      </c>
      <c r="B155" s="15"/>
      <c r="C155" s="16" t="s">
        <v>126</v>
      </c>
      <c r="D155" s="17">
        <f>SUM(D156:D161)</f>
        <v>0</v>
      </c>
      <c r="E155" s="17">
        <f t="shared" ref="E155:F155" si="21">SUM(E156:E161)</f>
        <v>170000</v>
      </c>
      <c r="F155" s="17">
        <f t="shared" si="21"/>
        <v>0</v>
      </c>
      <c r="G155" s="18">
        <f t="shared" si="18"/>
        <v>170000</v>
      </c>
    </row>
    <row r="156" spans="1:7" outlineLevel="1" x14ac:dyDescent="0.2">
      <c r="A156" s="10"/>
      <c r="B156" s="10">
        <v>5021</v>
      </c>
      <c r="C156" s="11" t="s">
        <v>79</v>
      </c>
      <c r="D156" s="12"/>
      <c r="E156" s="12">
        <v>50000</v>
      </c>
      <c r="F156" s="12"/>
      <c r="G156" s="18">
        <f t="shared" si="18"/>
        <v>50000</v>
      </c>
    </row>
    <row r="157" spans="1:7" outlineLevel="1" x14ac:dyDescent="0.2">
      <c r="A157" s="10"/>
      <c r="B157" s="10">
        <v>5139</v>
      </c>
      <c r="C157" s="11" t="s">
        <v>142</v>
      </c>
      <c r="D157" s="12"/>
      <c r="E157" s="12">
        <v>10000</v>
      </c>
      <c r="F157" s="12"/>
      <c r="G157" s="18">
        <f t="shared" si="18"/>
        <v>10000</v>
      </c>
    </row>
    <row r="158" spans="1:7" outlineLevel="1" x14ac:dyDescent="0.2">
      <c r="A158" s="10"/>
      <c r="B158" s="10">
        <v>5154</v>
      </c>
      <c r="C158" s="11" t="s">
        <v>30</v>
      </c>
      <c r="D158" s="12"/>
      <c r="E158" s="12">
        <v>20000</v>
      </c>
      <c r="F158" s="12"/>
      <c r="G158" s="18">
        <f t="shared" si="18"/>
        <v>20000</v>
      </c>
    </row>
    <row r="159" spans="1:7" outlineLevel="1" x14ac:dyDescent="0.2">
      <c r="A159" s="10"/>
      <c r="B159" s="10">
        <v>5169</v>
      </c>
      <c r="C159" s="11" t="s">
        <v>185</v>
      </c>
      <c r="D159" s="12"/>
      <c r="E159" s="12">
        <v>60000</v>
      </c>
      <c r="F159" s="12"/>
      <c r="G159" s="18">
        <f t="shared" si="18"/>
        <v>60000</v>
      </c>
    </row>
    <row r="160" spans="1:7" outlineLevel="1" x14ac:dyDescent="0.2">
      <c r="A160" s="10"/>
      <c r="B160" s="10">
        <v>5171</v>
      </c>
      <c r="C160" s="11" t="s">
        <v>20</v>
      </c>
      <c r="D160" s="12"/>
      <c r="E160" s="12">
        <v>30000</v>
      </c>
      <c r="F160" s="43"/>
      <c r="G160" s="18">
        <f t="shared" si="18"/>
        <v>30000</v>
      </c>
    </row>
    <row r="161" spans="1:7" outlineLevel="1" x14ac:dyDescent="0.2">
      <c r="A161" s="10"/>
      <c r="B161" s="10"/>
      <c r="C161" s="11"/>
      <c r="D161" s="12"/>
      <c r="E161" s="38"/>
      <c r="F161" s="12"/>
      <c r="G161" s="18">
        <f t="shared" si="18"/>
        <v>0</v>
      </c>
    </row>
    <row r="162" spans="1:7" s="19" customFormat="1" x14ac:dyDescent="0.2">
      <c r="A162" s="15">
        <v>3613</v>
      </c>
      <c r="B162" s="15"/>
      <c r="C162" s="16" t="s">
        <v>61</v>
      </c>
      <c r="D162" s="17">
        <f>SUM(D163:D169)</f>
        <v>400000</v>
      </c>
      <c r="E162" s="17">
        <f>SUM(E163:E169)</f>
        <v>260000</v>
      </c>
      <c r="F162" s="17">
        <f>SUM(F163:F169)</f>
        <v>0</v>
      </c>
      <c r="G162" s="18">
        <f t="shared" si="18"/>
        <v>260000</v>
      </c>
    </row>
    <row r="163" spans="1:7" outlineLevel="1" x14ac:dyDescent="0.2">
      <c r="A163" s="10"/>
      <c r="B163" s="10">
        <v>2132</v>
      </c>
      <c r="C163" s="11" t="s">
        <v>62</v>
      </c>
      <c r="D163" s="12">
        <v>400000</v>
      </c>
      <c r="E163" s="12"/>
      <c r="F163" s="12"/>
      <c r="G163" s="18">
        <f t="shared" si="18"/>
        <v>0</v>
      </c>
    </row>
    <row r="164" spans="1:7" outlineLevel="1" x14ac:dyDescent="0.2">
      <c r="A164" s="10"/>
      <c r="B164" s="10">
        <v>5151</v>
      </c>
      <c r="C164" s="11" t="s">
        <v>161</v>
      </c>
      <c r="D164" s="12"/>
      <c r="E164" s="12">
        <v>10000</v>
      </c>
      <c r="F164" s="12"/>
      <c r="G164" s="18">
        <f t="shared" si="18"/>
        <v>10000</v>
      </c>
    </row>
    <row r="165" spans="1:7" outlineLevel="1" x14ac:dyDescent="0.2">
      <c r="A165" s="10"/>
      <c r="B165" s="10">
        <v>5153</v>
      </c>
      <c r="C165" s="11" t="s">
        <v>162</v>
      </c>
      <c r="D165" s="12"/>
      <c r="E165" s="12">
        <v>10000</v>
      </c>
      <c r="F165" s="12"/>
      <c r="G165" s="18">
        <f t="shared" si="18"/>
        <v>10000</v>
      </c>
    </row>
    <row r="166" spans="1:7" outlineLevel="1" x14ac:dyDescent="0.2">
      <c r="A166" s="10"/>
      <c r="B166" s="10">
        <v>5154</v>
      </c>
      <c r="C166" s="11" t="s">
        <v>163</v>
      </c>
      <c r="D166" s="12"/>
      <c r="E166" s="12">
        <v>40000</v>
      </c>
      <c r="F166" s="12"/>
      <c r="G166" s="18">
        <f t="shared" si="18"/>
        <v>40000</v>
      </c>
    </row>
    <row r="167" spans="1:7" outlineLevel="1" x14ac:dyDescent="0.2">
      <c r="A167" s="10"/>
      <c r="B167" s="10">
        <v>5169</v>
      </c>
      <c r="C167" s="11" t="s">
        <v>134</v>
      </c>
      <c r="D167" s="12"/>
      <c r="E167" s="12">
        <v>100000</v>
      </c>
      <c r="F167" s="12"/>
      <c r="G167" s="18">
        <f t="shared" si="18"/>
        <v>100000</v>
      </c>
    </row>
    <row r="168" spans="1:7" outlineLevel="1" x14ac:dyDescent="0.2">
      <c r="A168" s="10"/>
      <c r="B168" s="10">
        <v>5171</v>
      </c>
      <c r="C168" s="11" t="s">
        <v>66</v>
      </c>
      <c r="D168" s="12"/>
      <c r="E168" s="12">
        <v>100000</v>
      </c>
      <c r="F168" s="12"/>
      <c r="G168" s="18">
        <f t="shared" si="18"/>
        <v>100000</v>
      </c>
    </row>
    <row r="169" spans="1:7" outlineLevel="1" x14ac:dyDescent="0.2">
      <c r="A169" s="10"/>
      <c r="B169" s="10"/>
      <c r="C169" s="11"/>
      <c r="D169" s="12"/>
      <c r="E169" s="12"/>
      <c r="F169" s="12"/>
      <c r="G169" s="18">
        <f t="shared" si="18"/>
        <v>0</v>
      </c>
    </row>
    <row r="170" spans="1:7" s="19" customFormat="1" x14ac:dyDescent="0.2">
      <c r="A170" s="15">
        <v>3631</v>
      </c>
      <c r="B170" s="15"/>
      <c r="C170" s="16" t="s">
        <v>63</v>
      </c>
      <c r="D170" s="17">
        <f>SUM(D171:D174)</f>
        <v>0</v>
      </c>
      <c r="E170" s="17">
        <f t="shared" ref="E170:F170" si="22">SUM(E171:E174)</f>
        <v>620000</v>
      </c>
      <c r="F170" s="17">
        <f t="shared" si="22"/>
        <v>600000</v>
      </c>
      <c r="G170" s="18">
        <f t="shared" si="18"/>
        <v>1220000</v>
      </c>
    </row>
    <row r="171" spans="1:7" outlineLevel="1" x14ac:dyDescent="0.2">
      <c r="A171" s="10"/>
      <c r="B171" s="10">
        <v>5154</v>
      </c>
      <c r="C171" s="11" t="s">
        <v>30</v>
      </c>
      <c r="D171" s="12"/>
      <c r="E171" s="12">
        <v>370000</v>
      </c>
      <c r="F171" s="12"/>
      <c r="G171" s="18">
        <f t="shared" si="18"/>
        <v>370000</v>
      </c>
    </row>
    <row r="172" spans="1:7" outlineLevel="1" x14ac:dyDescent="0.2">
      <c r="A172" s="10"/>
      <c r="B172" s="10">
        <v>5171</v>
      </c>
      <c r="C172" s="11" t="s">
        <v>20</v>
      </c>
      <c r="D172" s="12"/>
      <c r="E172" s="12">
        <v>250000</v>
      </c>
      <c r="F172" s="12"/>
      <c r="G172" s="18">
        <f t="shared" si="18"/>
        <v>250000</v>
      </c>
    </row>
    <row r="173" spans="1:7" outlineLevel="1" x14ac:dyDescent="0.2">
      <c r="A173" s="10"/>
      <c r="B173" s="10">
        <v>6121</v>
      </c>
      <c r="C173" s="11" t="s">
        <v>174</v>
      </c>
      <c r="D173" s="12"/>
      <c r="E173" s="12"/>
      <c r="F173" s="49">
        <v>600000</v>
      </c>
      <c r="G173" s="18">
        <f t="shared" si="18"/>
        <v>600000</v>
      </c>
    </row>
    <row r="174" spans="1:7" outlineLevel="1" x14ac:dyDescent="0.2">
      <c r="A174" s="10"/>
      <c r="B174" s="10" t="s">
        <v>0</v>
      </c>
      <c r="C174" s="11" t="s">
        <v>0</v>
      </c>
      <c r="D174" s="12"/>
      <c r="E174" s="12"/>
      <c r="F174" s="12"/>
      <c r="G174" s="18">
        <f t="shared" si="18"/>
        <v>0</v>
      </c>
    </row>
    <row r="175" spans="1:7" s="19" customFormat="1" x14ac:dyDescent="0.2">
      <c r="A175" s="15">
        <v>3632</v>
      </c>
      <c r="B175" s="15"/>
      <c r="C175" s="16" t="s">
        <v>135</v>
      </c>
      <c r="D175" s="17">
        <f>SUM(D176:D182)</f>
        <v>5000</v>
      </c>
      <c r="E175" s="17">
        <f t="shared" ref="E175:F175" si="23">SUM(E176:E182)</f>
        <v>100000</v>
      </c>
      <c r="F175" s="17">
        <f t="shared" si="23"/>
        <v>0</v>
      </c>
      <c r="G175" s="18">
        <f t="shared" si="18"/>
        <v>100000</v>
      </c>
    </row>
    <row r="176" spans="1:7" outlineLevel="1" x14ac:dyDescent="0.2">
      <c r="A176" s="10"/>
      <c r="B176" s="10">
        <v>2111</v>
      </c>
      <c r="C176" s="11" t="s">
        <v>64</v>
      </c>
      <c r="D176" s="12">
        <v>5000</v>
      </c>
      <c r="E176" s="12"/>
      <c r="F176" s="12"/>
      <c r="G176" s="18">
        <f t="shared" si="18"/>
        <v>0</v>
      </c>
    </row>
    <row r="177" spans="1:7" outlineLevel="1" x14ac:dyDescent="0.2">
      <c r="A177" s="10"/>
      <c r="B177" s="10">
        <v>5021</v>
      </c>
      <c r="C177" s="11" t="s">
        <v>26</v>
      </c>
      <c r="D177" s="12"/>
      <c r="E177" s="12">
        <v>60000</v>
      </c>
      <c r="F177" s="12"/>
      <c r="G177" s="18">
        <f t="shared" si="18"/>
        <v>60000</v>
      </c>
    </row>
    <row r="178" spans="1:7" outlineLevel="1" x14ac:dyDescent="0.2">
      <c r="A178" s="10"/>
      <c r="B178" s="10">
        <v>5139</v>
      </c>
      <c r="C178" s="11" t="s">
        <v>18</v>
      </c>
      <c r="D178" s="12"/>
      <c r="E178" s="12">
        <v>10000</v>
      </c>
      <c r="F178" s="12"/>
      <c r="G178" s="18">
        <f t="shared" si="18"/>
        <v>10000</v>
      </c>
    </row>
    <row r="179" spans="1:7" outlineLevel="1" x14ac:dyDescent="0.2">
      <c r="A179" s="10"/>
      <c r="B179" s="10">
        <v>5151</v>
      </c>
      <c r="C179" s="11" t="s">
        <v>29</v>
      </c>
      <c r="D179" s="12"/>
      <c r="E179" s="12">
        <v>5000</v>
      </c>
      <c r="F179" s="12"/>
      <c r="G179" s="18">
        <f t="shared" si="18"/>
        <v>5000</v>
      </c>
    </row>
    <row r="180" spans="1:7" outlineLevel="1" x14ac:dyDescent="0.2">
      <c r="A180" s="10"/>
      <c r="B180" s="10">
        <v>5169</v>
      </c>
      <c r="C180" s="11" t="s">
        <v>141</v>
      </c>
      <c r="D180" s="12"/>
      <c r="E180" s="12">
        <v>5000</v>
      </c>
      <c r="F180" s="12"/>
      <c r="G180" s="18">
        <f t="shared" si="18"/>
        <v>5000</v>
      </c>
    </row>
    <row r="181" spans="1:7" outlineLevel="1" x14ac:dyDescent="0.2">
      <c r="A181" s="10"/>
      <c r="B181" s="10">
        <v>5171</v>
      </c>
      <c r="C181" s="11" t="s">
        <v>20</v>
      </c>
      <c r="D181" s="12"/>
      <c r="E181" s="12">
        <v>20000</v>
      </c>
      <c r="F181" s="38"/>
      <c r="G181" s="18">
        <f t="shared" si="18"/>
        <v>20000</v>
      </c>
    </row>
    <row r="182" spans="1:7" outlineLevel="1" x14ac:dyDescent="0.2">
      <c r="A182" s="10"/>
      <c r="B182" s="10" t="s">
        <v>0</v>
      </c>
      <c r="C182" s="11" t="s">
        <v>0</v>
      </c>
      <c r="D182" s="12"/>
      <c r="E182" s="12"/>
      <c r="F182" s="12"/>
      <c r="G182" s="18">
        <f t="shared" si="18"/>
        <v>0</v>
      </c>
    </row>
    <row r="183" spans="1:7" s="19" customFormat="1" x14ac:dyDescent="0.2">
      <c r="A183" s="15">
        <v>3633</v>
      </c>
      <c r="B183" s="15"/>
      <c r="C183" s="16" t="s">
        <v>65</v>
      </c>
      <c r="D183" s="17">
        <f>SUM(D184:D186)</f>
        <v>0</v>
      </c>
      <c r="E183" s="17">
        <f t="shared" ref="E183:F183" si="24">SUM(E184:E186)</f>
        <v>20000</v>
      </c>
      <c r="F183" s="17">
        <f t="shared" si="24"/>
        <v>20000</v>
      </c>
      <c r="G183" s="18">
        <f t="shared" si="18"/>
        <v>40000</v>
      </c>
    </row>
    <row r="184" spans="1:7" outlineLevel="1" x14ac:dyDescent="0.2">
      <c r="A184" s="10"/>
      <c r="B184" s="10">
        <v>5171</v>
      </c>
      <c r="C184" s="11" t="s">
        <v>66</v>
      </c>
      <c r="D184" s="12"/>
      <c r="E184" s="12">
        <v>20000</v>
      </c>
      <c r="F184" s="12"/>
      <c r="G184" s="18">
        <f t="shared" si="18"/>
        <v>20000</v>
      </c>
    </row>
    <row r="185" spans="1:7" outlineLevel="1" x14ac:dyDescent="0.2">
      <c r="A185" s="10"/>
      <c r="B185" s="10">
        <v>6121</v>
      </c>
      <c r="C185" s="74" t="s">
        <v>181</v>
      </c>
      <c r="D185" s="12"/>
      <c r="E185" s="12"/>
      <c r="F185" s="12">
        <v>20000</v>
      </c>
      <c r="G185" s="18">
        <f t="shared" si="18"/>
        <v>20000</v>
      </c>
    </row>
    <row r="186" spans="1:7" outlineLevel="1" x14ac:dyDescent="0.2">
      <c r="A186" s="10"/>
      <c r="B186" s="10" t="s">
        <v>0</v>
      </c>
      <c r="C186" s="11" t="s">
        <v>0</v>
      </c>
      <c r="D186" s="12"/>
      <c r="E186" s="12"/>
      <c r="F186" s="12"/>
      <c r="G186" s="18">
        <f t="shared" si="18"/>
        <v>0</v>
      </c>
    </row>
    <row r="187" spans="1:7" s="19" customFormat="1" x14ac:dyDescent="0.2">
      <c r="A187" s="15">
        <v>3635</v>
      </c>
      <c r="B187" s="15"/>
      <c r="C187" s="16" t="s">
        <v>67</v>
      </c>
      <c r="D187" s="17">
        <f>SUM(D188:D190)</f>
        <v>0</v>
      </c>
      <c r="E187" s="17">
        <f t="shared" ref="E187:F187" si="25">SUM(E188:E190)</f>
        <v>50000</v>
      </c>
      <c r="F187" s="17">
        <f t="shared" si="25"/>
        <v>50000</v>
      </c>
      <c r="G187" s="18">
        <f t="shared" si="18"/>
        <v>100000</v>
      </c>
    </row>
    <row r="188" spans="1:7" outlineLevel="1" x14ac:dyDescent="0.2">
      <c r="A188" s="10"/>
      <c r="B188" s="10">
        <v>6119</v>
      </c>
      <c r="C188" s="11" t="s">
        <v>182</v>
      </c>
      <c r="D188" s="12"/>
      <c r="E188" s="12"/>
      <c r="F188" s="38">
        <v>50000</v>
      </c>
      <c r="G188" s="18">
        <f t="shared" si="18"/>
        <v>50000</v>
      </c>
    </row>
    <row r="189" spans="1:7" outlineLevel="1" x14ac:dyDescent="0.2">
      <c r="A189" s="10"/>
      <c r="B189" s="10">
        <v>5021</v>
      </c>
      <c r="C189" s="11" t="s">
        <v>183</v>
      </c>
      <c r="D189" s="12"/>
      <c r="E189" s="12">
        <v>50000</v>
      </c>
      <c r="F189" s="12"/>
      <c r="G189" s="18">
        <f t="shared" si="18"/>
        <v>50000</v>
      </c>
    </row>
    <row r="190" spans="1:7" outlineLevel="1" x14ac:dyDescent="0.2">
      <c r="A190" s="10"/>
      <c r="B190" s="10"/>
      <c r="C190" s="11"/>
      <c r="D190" s="12"/>
      <c r="E190" s="12"/>
      <c r="F190" s="12"/>
      <c r="G190" s="18">
        <f t="shared" si="18"/>
        <v>0</v>
      </c>
    </row>
    <row r="191" spans="1:7" s="19" customFormat="1" x14ac:dyDescent="0.2">
      <c r="A191" s="15">
        <v>3636</v>
      </c>
      <c r="B191" s="15"/>
      <c r="C191" s="16" t="s">
        <v>147</v>
      </c>
      <c r="D191" s="17">
        <f>SUM(D192:D193)</f>
        <v>0</v>
      </c>
      <c r="E191" s="17">
        <f t="shared" ref="E191:F191" si="26">SUM(E192:E193)</f>
        <v>46100</v>
      </c>
      <c r="F191" s="17">
        <f t="shared" si="26"/>
        <v>0</v>
      </c>
      <c r="G191" s="18">
        <f t="shared" si="18"/>
        <v>46100</v>
      </c>
    </row>
    <row r="192" spans="1:7" outlineLevel="1" x14ac:dyDescent="0.2">
      <c r="A192" s="55"/>
      <c r="B192" s="57">
        <v>5329</v>
      </c>
      <c r="C192" s="58" t="s">
        <v>186</v>
      </c>
      <c r="D192" s="56"/>
      <c r="E192" s="56">
        <v>46100</v>
      </c>
      <c r="F192" s="56"/>
      <c r="G192" s="18">
        <f t="shared" si="18"/>
        <v>46100</v>
      </c>
    </row>
    <row r="193" spans="1:7" outlineLevel="1" x14ac:dyDescent="0.2">
      <c r="A193" s="10"/>
      <c r="B193" s="10"/>
      <c r="C193" s="11" t="s">
        <v>0</v>
      </c>
      <c r="D193" s="12"/>
      <c r="E193" s="12"/>
      <c r="F193" s="12"/>
      <c r="G193" s="18">
        <f t="shared" si="18"/>
        <v>0</v>
      </c>
    </row>
    <row r="194" spans="1:7" s="19" customFormat="1" x14ac:dyDescent="0.2">
      <c r="A194" s="15">
        <v>3639</v>
      </c>
      <c r="B194" s="15"/>
      <c r="C194" s="16" t="s">
        <v>68</v>
      </c>
      <c r="D194" s="17">
        <f>SUM(D195:D207)</f>
        <v>250000</v>
      </c>
      <c r="E194" s="17">
        <f t="shared" ref="E194:F194" si="27">SUM(E195:E207)</f>
        <v>395100</v>
      </c>
      <c r="F194" s="17">
        <f t="shared" si="27"/>
        <v>1450000</v>
      </c>
      <c r="G194" s="18">
        <f t="shared" si="18"/>
        <v>1845100</v>
      </c>
    </row>
    <row r="195" spans="1:7" outlineLevel="1" x14ac:dyDescent="0.2">
      <c r="A195" s="10" t="s">
        <v>0</v>
      </c>
      <c r="B195" s="10">
        <v>2131</v>
      </c>
      <c r="C195" s="11" t="s">
        <v>69</v>
      </c>
      <c r="D195" s="12">
        <v>150000</v>
      </c>
      <c r="E195" s="12"/>
      <c r="F195" s="12"/>
      <c r="G195" s="18">
        <f t="shared" si="18"/>
        <v>0</v>
      </c>
    </row>
    <row r="196" spans="1:7" outlineLevel="1" x14ac:dyDescent="0.2">
      <c r="A196" s="10"/>
      <c r="B196" s="10">
        <v>3121</v>
      </c>
      <c r="C196" s="11" t="s">
        <v>125</v>
      </c>
      <c r="D196" s="12">
        <v>100000</v>
      </c>
      <c r="E196" s="12"/>
      <c r="F196" s="12"/>
      <c r="G196" s="18">
        <f t="shared" si="18"/>
        <v>0</v>
      </c>
    </row>
    <row r="197" spans="1:7" outlineLevel="1" x14ac:dyDescent="0.2">
      <c r="A197" s="10"/>
      <c r="B197" s="10">
        <v>5139</v>
      </c>
      <c r="C197" s="11" t="s">
        <v>70</v>
      </c>
      <c r="D197" s="12"/>
      <c r="E197" s="12">
        <v>20000</v>
      </c>
      <c r="F197" s="12"/>
      <c r="G197" s="18">
        <f t="shared" ref="G197:G263" si="28">SUM(E197:F197)</f>
        <v>20000</v>
      </c>
    </row>
    <row r="198" spans="1:7" outlineLevel="1" x14ac:dyDescent="0.2">
      <c r="A198" s="10"/>
      <c r="B198" s="10">
        <v>5156</v>
      </c>
      <c r="C198" s="11" t="s">
        <v>71</v>
      </c>
      <c r="D198" s="12"/>
      <c r="E198" s="12">
        <v>40000</v>
      </c>
      <c r="F198" s="12"/>
      <c r="G198" s="18">
        <f t="shared" si="28"/>
        <v>40000</v>
      </c>
    </row>
    <row r="199" spans="1:7" outlineLevel="1" x14ac:dyDescent="0.2">
      <c r="A199" s="10"/>
      <c r="B199" s="10">
        <v>5166</v>
      </c>
      <c r="C199" s="11" t="s">
        <v>72</v>
      </c>
      <c r="D199" s="12"/>
      <c r="E199" s="12">
        <v>10000</v>
      </c>
      <c r="F199" s="12"/>
      <c r="G199" s="18">
        <f t="shared" si="28"/>
        <v>10000</v>
      </c>
    </row>
    <row r="200" spans="1:7" outlineLevel="1" x14ac:dyDescent="0.2">
      <c r="A200" s="10"/>
      <c r="B200" s="10">
        <v>5169</v>
      </c>
      <c r="C200" s="11" t="s">
        <v>59</v>
      </c>
      <c r="D200" s="12"/>
      <c r="E200" s="12">
        <v>130000</v>
      </c>
      <c r="F200" s="12"/>
      <c r="G200" s="18">
        <f t="shared" si="28"/>
        <v>130000</v>
      </c>
    </row>
    <row r="201" spans="1:7" outlineLevel="1" x14ac:dyDescent="0.2">
      <c r="A201" s="10"/>
      <c r="B201" s="10">
        <v>5171</v>
      </c>
      <c r="C201" s="11" t="s">
        <v>73</v>
      </c>
      <c r="D201" s="12"/>
      <c r="E201" s="12">
        <v>55000</v>
      </c>
      <c r="F201" s="12"/>
      <c r="G201" s="18">
        <f t="shared" si="28"/>
        <v>55000</v>
      </c>
    </row>
    <row r="202" spans="1:7" outlineLevel="1" x14ac:dyDescent="0.2">
      <c r="A202" s="10"/>
      <c r="B202" s="10">
        <v>5362</v>
      </c>
      <c r="C202" s="11" t="s">
        <v>74</v>
      </c>
      <c r="D202" s="12"/>
      <c r="E202" s="12">
        <v>100000</v>
      </c>
      <c r="F202" s="12"/>
      <c r="G202" s="18">
        <f t="shared" si="28"/>
        <v>100000</v>
      </c>
    </row>
    <row r="203" spans="1:7" outlineLevel="1" x14ac:dyDescent="0.2">
      <c r="A203" s="10"/>
      <c r="B203" s="10">
        <v>5221</v>
      </c>
      <c r="C203" s="11" t="s">
        <v>146</v>
      </c>
      <c r="D203" s="12"/>
      <c r="E203" s="12">
        <v>30100</v>
      </c>
      <c r="F203" s="12"/>
      <c r="G203" s="18">
        <f t="shared" si="28"/>
        <v>30100</v>
      </c>
    </row>
    <row r="204" spans="1:7" outlineLevel="1" x14ac:dyDescent="0.2">
      <c r="A204" s="10"/>
      <c r="B204" s="10">
        <v>6130</v>
      </c>
      <c r="C204" s="11" t="s">
        <v>184</v>
      </c>
      <c r="D204" s="12"/>
      <c r="E204" s="12">
        <v>10000</v>
      </c>
      <c r="F204" s="12"/>
      <c r="G204" s="18">
        <f t="shared" si="28"/>
        <v>10000</v>
      </c>
    </row>
    <row r="205" spans="1:7" outlineLevel="1" x14ac:dyDescent="0.2">
      <c r="A205" s="10"/>
      <c r="B205" s="10">
        <v>6122</v>
      </c>
      <c r="C205" s="11" t="s">
        <v>210</v>
      </c>
      <c r="D205" s="12"/>
      <c r="E205" s="12"/>
      <c r="F205" s="12">
        <v>950000</v>
      </c>
      <c r="G205" s="18">
        <f t="shared" si="28"/>
        <v>950000</v>
      </c>
    </row>
    <row r="206" spans="1:7" outlineLevel="1" x14ac:dyDescent="0.2">
      <c r="A206" s="10"/>
      <c r="B206" s="10">
        <v>6121</v>
      </c>
      <c r="C206" s="11" t="s">
        <v>211</v>
      </c>
      <c r="D206" s="12"/>
      <c r="E206" s="12"/>
      <c r="F206" s="12">
        <v>500000</v>
      </c>
      <c r="G206" s="18">
        <f t="shared" si="28"/>
        <v>500000</v>
      </c>
    </row>
    <row r="207" spans="1:7" outlineLevel="1" x14ac:dyDescent="0.2">
      <c r="A207" s="10"/>
      <c r="B207" s="10"/>
      <c r="C207" s="11"/>
      <c r="D207" s="12"/>
      <c r="E207" s="12"/>
      <c r="F207" s="12"/>
      <c r="G207" s="18">
        <f t="shared" si="28"/>
        <v>0</v>
      </c>
    </row>
    <row r="208" spans="1:7" x14ac:dyDescent="0.2">
      <c r="A208" s="15">
        <v>3721</v>
      </c>
      <c r="B208" s="15"/>
      <c r="C208" s="16" t="s">
        <v>75</v>
      </c>
      <c r="D208" s="17">
        <f>SUM(D209:D210)</f>
        <v>0</v>
      </c>
      <c r="E208" s="17">
        <f t="shared" ref="E208:F208" si="29">SUM(E209:E210)</f>
        <v>50000</v>
      </c>
      <c r="F208" s="17">
        <f t="shared" si="29"/>
        <v>0</v>
      </c>
      <c r="G208" s="18">
        <f t="shared" si="28"/>
        <v>50000</v>
      </c>
    </row>
    <row r="209" spans="1:7" outlineLevel="1" x14ac:dyDescent="0.2">
      <c r="A209" s="40"/>
      <c r="B209" s="10">
        <v>5169</v>
      </c>
      <c r="C209" s="11" t="s">
        <v>76</v>
      </c>
      <c r="D209" s="39"/>
      <c r="E209" s="12">
        <v>50000</v>
      </c>
      <c r="F209" s="12"/>
      <c r="G209" s="18">
        <f t="shared" si="28"/>
        <v>50000</v>
      </c>
    </row>
    <row r="210" spans="1:7" outlineLevel="1" x14ac:dyDescent="0.2">
      <c r="A210" s="10"/>
      <c r="B210" s="10"/>
      <c r="C210" s="11"/>
      <c r="D210" s="12"/>
      <c r="E210" s="12"/>
      <c r="F210" s="12"/>
      <c r="G210" s="18">
        <f t="shared" si="28"/>
        <v>0</v>
      </c>
    </row>
    <row r="211" spans="1:7" x14ac:dyDescent="0.2">
      <c r="A211" s="15">
        <v>3722</v>
      </c>
      <c r="B211" s="15"/>
      <c r="C211" s="16" t="s">
        <v>77</v>
      </c>
      <c r="D211" s="17">
        <f>SUM(D212:D213)</f>
        <v>0</v>
      </c>
      <c r="E211" s="17">
        <f t="shared" ref="E211:F211" si="30">SUM(E212:E213)</f>
        <v>2000000</v>
      </c>
      <c r="F211" s="17">
        <f t="shared" si="30"/>
        <v>0</v>
      </c>
      <c r="G211" s="18">
        <f t="shared" si="28"/>
        <v>2000000</v>
      </c>
    </row>
    <row r="212" spans="1:7" outlineLevel="1" x14ac:dyDescent="0.2">
      <c r="A212" s="10"/>
      <c r="B212" s="10">
        <v>5169</v>
      </c>
      <c r="C212" s="11" t="s">
        <v>15</v>
      </c>
      <c r="D212" s="12"/>
      <c r="E212" s="12">
        <v>2000000</v>
      </c>
      <c r="F212" s="12"/>
      <c r="G212" s="18">
        <f t="shared" si="28"/>
        <v>2000000</v>
      </c>
    </row>
    <row r="213" spans="1:7" outlineLevel="1" x14ac:dyDescent="0.2">
      <c r="A213" s="10"/>
      <c r="B213" s="10"/>
      <c r="C213" s="11"/>
      <c r="D213" s="12"/>
      <c r="E213" s="12"/>
      <c r="F213" s="12"/>
      <c r="G213" s="18">
        <f t="shared" si="28"/>
        <v>0</v>
      </c>
    </row>
    <row r="214" spans="1:7" x14ac:dyDescent="0.2">
      <c r="A214" s="71">
        <v>3723</v>
      </c>
      <c r="B214" s="10"/>
      <c r="C214" s="46" t="s">
        <v>212</v>
      </c>
      <c r="D214" s="53">
        <f>SUM(D215:D216)</f>
        <v>0</v>
      </c>
      <c r="E214" s="53">
        <f t="shared" ref="E214:F214" si="31">SUM(E215:E216)</f>
        <v>0</v>
      </c>
      <c r="F214" s="53">
        <f t="shared" si="31"/>
        <v>500000</v>
      </c>
      <c r="G214" s="18">
        <f t="shared" si="28"/>
        <v>500000</v>
      </c>
    </row>
    <row r="215" spans="1:7" outlineLevel="1" x14ac:dyDescent="0.2">
      <c r="A215" s="10"/>
      <c r="B215" s="10">
        <v>6121</v>
      </c>
      <c r="C215" s="11" t="s">
        <v>215</v>
      </c>
      <c r="D215" s="12"/>
      <c r="E215" s="12"/>
      <c r="F215" s="12">
        <v>500000</v>
      </c>
      <c r="G215" s="18">
        <f t="shared" si="28"/>
        <v>500000</v>
      </c>
    </row>
    <row r="216" spans="1:7" outlineLevel="1" x14ac:dyDescent="0.2">
      <c r="A216" s="10"/>
      <c r="B216" s="10"/>
      <c r="C216" s="11"/>
      <c r="D216" s="12"/>
      <c r="E216" s="12"/>
      <c r="F216" s="12"/>
      <c r="G216" s="18">
        <f t="shared" si="28"/>
        <v>0</v>
      </c>
    </row>
    <row r="217" spans="1:7" x14ac:dyDescent="0.2">
      <c r="A217" s="71">
        <v>3725</v>
      </c>
      <c r="B217" s="10"/>
      <c r="C217" s="46" t="s">
        <v>213</v>
      </c>
      <c r="D217" s="53">
        <f>SUM(D218:D219)</f>
        <v>400000</v>
      </c>
      <c r="E217" s="53">
        <f t="shared" ref="E217:F217" si="32">SUM(E218:E219)</f>
        <v>0</v>
      </c>
      <c r="F217" s="53">
        <f t="shared" si="32"/>
        <v>0</v>
      </c>
      <c r="G217" s="18">
        <f t="shared" si="28"/>
        <v>0</v>
      </c>
    </row>
    <row r="218" spans="1:7" outlineLevel="1" x14ac:dyDescent="0.2">
      <c r="A218" s="71"/>
      <c r="B218" s="10">
        <v>2329</v>
      </c>
      <c r="C218" s="58" t="s">
        <v>214</v>
      </c>
      <c r="D218" s="12">
        <v>400000</v>
      </c>
      <c r="E218" s="12"/>
      <c r="F218" s="12"/>
      <c r="G218" s="18">
        <f t="shared" si="28"/>
        <v>0</v>
      </c>
    </row>
    <row r="219" spans="1:7" outlineLevel="1" x14ac:dyDescent="0.2">
      <c r="A219" s="71"/>
      <c r="B219" s="10"/>
      <c r="C219" s="58"/>
      <c r="D219" s="12"/>
      <c r="E219" s="12"/>
      <c r="F219" s="12"/>
      <c r="G219" s="18">
        <f t="shared" si="28"/>
        <v>0</v>
      </c>
    </row>
    <row r="220" spans="1:7" x14ac:dyDescent="0.2">
      <c r="A220" s="15">
        <v>3745</v>
      </c>
      <c r="B220" s="15"/>
      <c r="C220" s="16" t="s">
        <v>78</v>
      </c>
      <c r="D220" s="17">
        <f>SUM(D221:D229)</f>
        <v>0</v>
      </c>
      <c r="E220" s="17">
        <f t="shared" ref="E220:F220" si="33">SUM(E221:E229)</f>
        <v>752000</v>
      </c>
      <c r="F220" s="17">
        <f t="shared" si="33"/>
        <v>3000000</v>
      </c>
      <c r="G220" s="18">
        <f t="shared" si="28"/>
        <v>3752000</v>
      </c>
    </row>
    <row r="221" spans="1:7" outlineLevel="1" x14ac:dyDescent="0.2">
      <c r="A221" s="10"/>
      <c r="B221" s="10">
        <v>5021</v>
      </c>
      <c r="C221" s="11" t="s">
        <v>79</v>
      </c>
      <c r="D221" s="12"/>
      <c r="E221" s="12">
        <v>260000</v>
      </c>
      <c r="F221" s="12"/>
      <c r="G221" s="18">
        <f t="shared" si="28"/>
        <v>260000</v>
      </c>
    </row>
    <row r="222" spans="1:7" outlineLevel="1" x14ac:dyDescent="0.2">
      <c r="A222" s="10"/>
      <c r="B222" s="10">
        <v>5137</v>
      </c>
      <c r="C222" s="11" t="s">
        <v>41</v>
      </c>
      <c r="D222" s="12"/>
      <c r="E222" s="12">
        <v>60000</v>
      </c>
      <c r="F222" s="12"/>
      <c r="G222" s="18">
        <f t="shared" si="28"/>
        <v>60000</v>
      </c>
    </row>
    <row r="223" spans="1:7" outlineLevel="1" x14ac:dyDescent="0.2">
      <c r="A223" s="10"/>
      <c r="B223" s="10">
        <v>5139</v>
      </c>
      <c r="C223" s="11" t="s">
        <v>18</v>
      </c>
      <c r="D223" s="12"/>
      <c r="E223" s="12">
        <v>120000</v>
      </c>
      <c r="F223" s="12">
        <v>1000000</v>
      </c>
      <c r="G223" s="18">
        <f t="shared" si="28"/>
        <v>1120000</v>
      </c>
    </row>
    <row r="224" spans="1:7" outlineLevel="1" x14ac:dyDescent="0.2">
      <c r="A224" s="10"/>
      <c r="B224" s="10">
        <v>5156</v>
      </c>
      <c r="C224" s="11" t="s">
        <v>80</v>
      </c>
      <c r="D224" s="12"/>
      <c r="E224" s="12">
        <v>50000</v>
      </c>
      <c r="F224" s="12"/>
      <c r="G224" s="18">
        <f t="shared" si="28"/>
        <v>50000</v>
      </c>
    </row>
    <row r="225" spans="1:7" outlineLevel="1" x14ac:dyDescent="0.2">
      <c r="A225" s="10"/>
      <c r="B225" s="10">
        <v>5169</v>
      </c>
      <c r="C225" s="11" t="s">
        <v>141</v>
      </c>
      <c r="D225" s="12"/>
      <c r="E225" s="12">
        <v>200000</v>
      </c>
      <c r="F225" s="12"/>
      <c r="G225" s="18">
        <f t="shared" si="28"/>
        <v>200000</v>
      </c>
    </row>
    <row r="226" spans="1:7" outlineLevel="1" x14ac:dyDescent="0.2">
      <c r="A226" s="10"/>
      <c r="B226" s="10">
        <v>5171</v>
      </c>
      <c r="C226" s="11" t="s">
        <v>20</v>
      </c>
      <c r="D226" s="12"/>
      <c r="E226" s="12">
        <v>60000</v>
      </c>
      <c r="F226" s="12"/>
      <c r="G226" s="18">
        <f t="shared" si="28"/>
        <v>60000</v>
      </c>
    </row>
    <row r="227" spans="1:7" outlineLevel="1" x14ac:dyDescent="0.2">
      <c r="A227" s="10"/>
      <c r="B227" s="10">
        <v>5175</v>
      </c>
      <c r="C227" s="11" t="s">
        <v>198</v>
      </c>
      <c r="D227" s="12"/>
      <c r="E227" s="12">
        <v>2000</v>
      </c>
      <c r="F227" s="38">
        <v>0</v>
      </c>
      <c r="G227" s="18">
        <f t="shared" si="28"/>
        <v>2000</v>
      </c>
    </row>
    <row r="228" spans="1:7" outlineLevel="1" x14ac:dyDescent="0.2">
      <c r="A228" s="10"/>
      <c r="B228" s="10">
        <v>6122</v>
      </c>
      <c r="C228" s="11" t="s">
        <v>199</v>
      </c>
      <c r="D228" s="12"/>
      <c r="E228" s="12"/>
      <c r="F228" s="38">
        <v>2000000</v>
      </c>
      <c r="G228" s="18">
        <f t="shared" si="28"/>
        <v>2000000</v>
      </c>
    </row>
    <row r="229" spans="1:7" outlineLevel="1" x14ac:dyDescent="0.2">
      <c r="A229" s="10"/>
      <c r="B229" s="10"/>
      <c r="D229" s="12"/>
      <c r="E229" s="12"/>
      <c r="F229" s="12"/>
      <c r="G229" s="18">
        <f t="shared" si="28"/>
        <v>0</v>
      </c>
    </row>
    <row r="230" spans="1:7" s="19" customFormat="1" x14ac:dyDescent="0.2">
      <c r="A230" s="15">
        <v>4341</v>
      </c>
      <c r="B230" s="15"/>
      <c r="C230" s="16" t="s">
        <v>152</v>
      </c>
      <c r="D230" s="17">
        <f>SUM(D231:D234)</f>
        <v>0</v>
      </c>
      <c r="E230" s="17">
        <f t="shared" ref="E230:F230" si="34">SUM(E231:E234)</f>
        <v>130000</v>
      </c>
      <c r="F230" s="17">
        <f t="shared" si="34"/>
        <v>0</v>
      </c>
      <c r="G230" s="18">
        <f t="shared" si="28"/>
        <v>130000</v>
      </c>
    </row>
    <row r="231" spans="1:7" outlineLevel="1" x14ac:dyDescent="0.2">
      <c r="A231" s="10"/>
      <c r="B231" s="65">
        <v>5223</v>
      </c>
      <c r="C231" s="66" t="s">
        <v>221</v>
      </c>
      <c r="D231" s="43"/>
      <c r="E231" s="43">
        <v>80000</v>
      </c>
      <c r="F231" s="43"/>
      <c r="G231" s="18">
        <f t="shared" si="28"/>
        <v>80000</v>
      </c>
    </row>
    <row r="232" spans="1:7" outlineLevel="1" x14ac:dyDescent="0.2">
      <c r="A232" s="10"/>
      <c r="B232" s="65">
        <v>5229</v>
      </c>
      <c r="C232" s="67" t="s">
        <v>168</v>
      </c>
      <c r="D232" s="43"/>
      <c r="E232" s="43">
        <v>30000</v>
      </c>
      <c r="F232" s="43"/>
      <c r="G232" s="18">
        <f t="shared" si="28"/>
        <v>30000</v>
      </c>
    </row>
    <row r="233" spans="1:7" outlineLevel="1" x14ac:dyDescent="0.2">
      <c r="A233" s="10"/>
      <c r="B233" s="65">
        <v>5321</v>
      </c>
      <c r="C233" s="67" t="s">
        <v>169</v>
      </c>
      <c r="D233" s="12"/>
      <c r="E233" s="12">
        <v>20000</v>
      </c>
      <c r="F233" s="12"/>
      <c r="G233" s="18">
        <f t="shared" si="28"/>
        <v>20000</v>
      </c>
    </row>
    <row r="234" spans="1:7" outlineLevel="1" x14ac:dyDescent="0.2">
      <c r="A234" s="10"/>
      <c r="B234" s="65"/>
      <c r="C234" s="66"/>
      <c r="D234" s="43"/>
      <c r="E234" s="43"/>
      <c r="F234" s="43"/>
      <c r="G234" s="18">
        <f t="shared" si="28"/>
        <v>0</v>
      </c>
    </row>
    <row r="235" spans="1:7" s="19" customFormat="1" x14ac:dyDescent="0.2">
      <c r="A235" s="15">
        <v>4344</v>
      </c>
      <c r="B235" s="15"/>
      <c r="C235" s="16" t="s">
        <v>223</v>
      </c>
      <c r="D235" s="17">
        <f>SUM(D236:D237)</f>
        <v>0</v>
      </c>
      <c r="E235" s="17">
        <f t="shared" ref="E235:F235" si="35">SUM(E236:E237)</f>
        <v>14000</v>
      </c>
      <c r="F235" s="17">
        <f t="shared" si="35"/>
        <v>0</v>
      </c>
      <c r="G235" s="18">
        <f t="shared" si="28"/>
        <v>14000</v>
      </c>
    </row>
    <row r="236" spans="1:7" outlineLevel="1" x14ac:dyDescent="0.2">
      <c r="A236" s="10"/>
      <c r="B236" s="65">
        <v>5221</v>
      </c>
      <c r="C236" s="66" t="s">
        <v>224</v>
      </c>
      <c r="D236" s="43"/>
      <c r="E236" s="43">
        <v>14000</v>
      </c>
      <c r="F236" s="43"/>
      <c r="G236" s="18">
        <f t="shared" si="28"/>
        <v>14000</v>
      </c>
    </row>
    <row r="237" spans="1:7" outlineLevel="1" x14ac:dyDescent="0.2">
      <c r="A237" s="10"/>
      <c r="B237" s="65"/>
      <c r="C237" s="66"/>
      <c r="D237" s="43"/>
      <c r="E237" s="43"/>
      <c r="F237" s="43"/>
      <c r="G237" s="18">
        <f t="shared" si="28"/>
        <v>0</v>
      </c>
    </row>
    <row r="238" spans="1:7" s="19" customFormat="1" x14ac:dyDescent="0.2">
      <c r="A238" s="15">
        <v>5212</v>
      </c>
      <c r="B238" s="15"/>
      <c r="C238" s="16" t="s">
        <v>117</v>
      </c>
      <c r="D238" s="17">
        <f>SUM(D239:D240)</f>
        <v>0</v>
      </c>
      <c r="E238" s="17">
        <f t="shared" ref="E238:F238" si="36">SUM(E239:E240)</f>
        <v>100000</v>
      </c>
      <c r="F238" s="17">
        <f t="shared" si="36"/>
        <v>0</v>
      </c>
      <c r="G238" s="18">
        <f t="shared" si="28"/>
        <v>100000</v>
      </c>
    </row>
    <row r="239" spans="1:7" outlineLevel="1" x14ac:dyDescent="0.2">
      <c r="A239" s="10"/>
      <c r="B239" s="10">
        <v>5901</v>
      </c>
      <c r="C239" s="11" t="s">
        <v>119</v>
      </c>
      <c r="D239" s="12"/>
      <c r="E239" s="12">
        <v>100000</v>
      </c>
      <c r="F239" s="12"/>
      <c r="G239" s="18">
        <f t="shared" si="28"/>
        <v>100000</v>
      </c>
    </row>
    <row r="240" spans="1:7" outlineLevel="1" x14ac:dyDescent="0.2">
      <c r="A240" s="10"/>
      <c r="B240" s="10"/>
      <c r="C240" s="11"/>
      <c r="D240" s="12"/>
      <c r="E240" s="12"/>
      <c r="F240" s="12"/>
      <c r="G240" s="18">
        <f t="shared" si="28"/>
        <v>0</v>
      </c>
    </row>
    <row r="241" spans="1:7" s="19" customFormat="1" x14ac:dyDescent="0.2">
      <c r="A241" s="15">
        <v>5512</v>
      </c>
      <c r="B241" s="15"/>
      <c r="C241" s="16" t="s">
        <v>81</v>
      </c>
      <c r="D241" s="17">
        <f>SUM(D242:D243)</f>
        <v>0</v>
      </c>
      <c r="E241" s="17">
        <f t="shared" ref="E241:F241" si="37">SUM(E242:E243)</f>
        <v>17100</v>
      </c>
      <c r="F241" s="17">
        <f t="shared" si="37"/>
        <v>0</v>
      </c>
      <c r="G241" s="18">
        <f t="shared" si="28"/>
        <v>17100</v>
      </c>
    </row>
    <row r="242" spans="1:7" outlineLevel="1" x14ac:dyDescent="0.2">
      <c r="A242" s="10"/>
      <c r="B242" s="10">
        <v>5321</v>
      </c>
      <c r="C242" s="11" t="s">
        <v>170</v>
      </c>
      <c r="D242" s="43"/>
      <c r="E242" s="43">
        <v>17100</v>
      </c>
      <c r="F242" s="43"/>
      <c r="G242" s="18">
        <f t="shared" si="28"/>
        <v>17100</v>
      </c>
    </row>
    <row r="243" spans="1:7" outlineLevel="1" x14ac:dyDescent="0.2">
      <c r="A243" s="50"/>
      <c r="B243" s="50"/>
      <c r="C243" s="51"/>
      <c r="D243" s="43"/>
      <c r="E243" s="43"/>
      <c r="F243" s="43"/>
      <c r="G243" s="18">
        <f t="shared" si="28"/>
        <v>0</v>
      </c>
    </row>
    <row r="244" spans="1:7" s="19" customFormat="1" x14ac:dyDescent="0.2">
      <c r="A244" s="15">
        <v>6112</v>
      </c>
      <c r="B244" s="15"/>
      <c r="C244" s="16" t="s">
        <v>82</v>
      </c>
      <c r="D244" s="17">
        <f>SUM(D245:D252)</f>
        <v>0</v>
      </c>
      <c r="E244" s="17">
        <f t="shared" ref="E244:F244" si="38">SUM(E245:E252)</f>
        <v>2895000</v>
      </c>
      <c r="F244" s="17">
        <f t="shared" si="38"/>
        <v>0</v>
      </c>
      <c r="G244" s="18">
        <f t="shared" si="28"/>
        <v>2895000</v>
      </c>
    </row>
    <row r="245" spans="1:7" outlineLevel="1" x14ac:dyDescent="0.2">
      <c r="A245" s="10"/>
      <c r="B245" s="10">
        <v>5021</v>
      </c>
      <c r="C245" s="11" t="s">
        <v>200</v>
      </c>
      <c r="D245" s="12"/>
      <c r="E245" s="12">
        <v>300000</v>
      </c>
      <c r="F245" s="12"/>
      <c r="G245" s="18">
        <f t="shared" si="28"/>
        <v>300000</v>
      </c>
    </row>
    <row r="246" spans="1:7" outlineLevel="1" x14ac:dyDescent="0.2">
      <c r="A246" s="10"/>
      <c r="B246" s="10">
        <v>5023</v>
      </c>
      <c r="C246" s="11" t="s">
        <v>150</v>
      </c>
      <c r="D246" s="12"/>
      <c r="E246" s="12">
        <v>2000000</v>
      </c>
      <c r="F246" s="12"/>
      <c r="G246" s="18">
        <f t="shared" si="28"/>
        <v>2000000</v>
      </c>
    </row>
    <row r="247" spans="1:7" outlineLevel="1" x14ac:dyDescent="0.2">
      <c r="A247" s="10"/>
      <c r="B247" s="10">
        <v>5031</v>
      </c>
      <c r="C247" s="11" t="s">
        <v>83</v>
      </c>
      <c r="D247" s="12"/>
      <c r="E247" s="12">
        <v>360000</v>
      </c>
      <c r="F247" s="12"/>
      <c r="G247" s="18">
        <f t="shared" si="28"/>
        <v>360000</v>
      </c>
    </row>
    <row r="248" spans="1:7" outlineLevel="1" x14ac:dyDescent="0.2">
      <c r="A248" s="10"/>
      <c r="B248" s="10">
        <v>5032</v>
      </c>
      <c r="C248" s="11" t="s">
        <v>84</v>
      </c>
      <c r="D248" s="12"/>
      <c r="E248" s="12">
        <v>200000</v>
      </c>
      <c r="F248" s="12"/>
      <c r="G248" s="18">
        <f t="shared" si="28"/>
        <v>200000</v>
      </c>
    </row>
    <row r="249" spans="1:7" outlineLevel="1" x14ac:dyDescent="0.2">
      <c r="A249" s="10"/>
      <c r="B249" s="10">
        <v>5162</v>
      </c>
      <c r="C249" s="11" t="s">
        <v>85</v>
      </c>
      <c r="D249" s="12"/>
      <c r="E249" s="12">
        <v>15000</v>
      </c>
      <c r="F249" s="12"/>
      <c r="G249" s="18">
        <f t="shared" si="28"/>
        <v>15000</v>
      </c>
    </row>
    <row r="250" spans="1:7" outlineLevel="1" x14ac:dyDescent="0.2">
      <c r="A250" s="10"/>
      <c r="B250" s="10">
        <v>5167</v>
      </c>
      <c r="C250" s="11" t="s">
        <v>86</v>
      </c>
      <c r="D250" s="12"/>
      <c r="E250" s="12">
        <v>10000</v>
      </c>
      <c r="F250" s="12"/>
      <c r="G250" s="18">
        <f t="shared" si="28"/>
        <v>10000</v>
      </c>
    </row>
    <row r="251" spans="1:7" outlineLevel="1" x14ac:dyDescent="0.2">
      <c r="A251" s="10"/>
      <c r="B251" s="10">
        <v>5173</v>
      </c>
      <c r="C251" s="11" t="s">
        <v>87</v>
      </c>
      <c r="D251" s="12"/>
      <c r="E251" s="12">
        <v>10000</v>
      </c>
      <c r="F251" s="12"/>
      <c r="G251" s="18">
        <f t="shared" si="28"/>
        <v>10000</v>
      </c>
    </row>
    <row r="252" spans="1:7" outlineLevel="1" x14ac:dyDescent="0.2">
      <c r="A252" s="10"/>
      <c r="B252" s="10"/>
      <c r="C252" s="11"/>
      <c r="D252" s="12"/>
      <c r="E252" s="12"/>
      <c r="F252" s="12"/>
      <c r="G252" s="18">
        <f t="shared" si="28"/>
        <v>0</v>
      </c>
    </row>
    <row r="253" spans="1:7" s="19" customFormat="1" x14ac:dyDescent="0.2">
      <c r="A253" s="15">
        <v>6171</v>
      </c>
      <c r="B253" s="15"/>
      <c r="C253" s="16" t="s">
        <v>88</v>
      </c>
      <c r="D253" s="17">
        <f>SUM(D254:D278)</f>
        <v>0</v>
      </c>
      <c r="E253" s="17">
        <f t="shared" ref="E253:F253" si="39">SUM(E254:E278)</f>
        <v>7915000</v>
      </c>
      <c r="F253" s="17">
        <f t="shared" si="39"/>
        <v>0</v>
      </c>
      <c r="G253" s="18">
        <f t="shared" si="28"/>
        <v>7915000</v>
      </c>
    </row>
    <row r="254" spans="1:7" outlineLevel="1" x14ac:dyDescent="0.2">
      <c r="A254" s="10"/>
      <c r="B254" s="10">
        <v>5011</v>
      </c>
      <c r="C254" s="11" t="s">
        <v>89</v>
      </c>
      <c r="D254" s="12"/>
      <c r="E254" s="12">
        <v>4000000</v>
      </c>
      <c r="F254" s="12"/>
      <c r="G254" s="18">
        <f t="shared" si="28"/>
        <v>4000000</v>
      </c>
    </row>
    <row r="255" spans="1:7" outlineLevel="1" x14ac:dyDescent="0.2">
      <c r="A255" s="10"/>
      <c r="B255" s="10">
        <v>5021</v>
      </c>
      <c r="C255" s="11" t="s">
        <v>26</v>
      </c>
      <c r="D255" s="12"/>
      <c r="E255" s="12">
        <v>50000</v>
      </c>
      <c r="F255" s="12"/>
      <c r="G255" s="18">
        <f t="shared" si="28"/>
        <v>50000</v>
      </c>
    </row>
    <row r="256" spans="1:7" outlineLevel="1" x14ac:dyDescent="0.2">
      <c r="A256" s="10"/>
      <c r="B256" s="10">
        <v>5031</v>
      </c>
      <c r="C256" s="11" t="s">
        <v>83</v>
      </c>
      <c r="D256" s="12"/>
      <c r="E256" s="12">
        <v>1000000</v>
      </c>
      <c r="F256" s="12"/>
      <c r="G256" s="18">
        <f t="shared" si="28"/>
        <v>1000000</v>
      </c>
    </row>
    <row r="257" spans="1:7" outlineLevel="1" x14ac:dyDescent="0.2">
      <c r="A257" s="10"/>
      <c r="B257" s="10">
        <v>5032</v>
      </c>
      <c r="C257" s="11" t="s">
        <v>84</v>
      </c>
      <c r="D257" s="12"/>
      <c r="E257" s="12">
        <v>450000</v>
      </c>
      <c r="F257" s="12"/>
      <c r="G257" s="18">
        <f t="shared" si="28"/>
        <v>450000</v>
      </c>
    </row>
    <row r="258" spans="1:7" outlineLevel="1" x14ac:dyDescent="0.2">
      <c r="A258" s="10"/>
      <c r="B258" s="10">
        <v>5038</v>
      </c>
      <c r="C258" s="11" t="s">
        <v>90</v>
      </c>
      <c r="D258" s="12"/>
      <c r="E258" s="12">
        <v>20000</v>
      </c>
      <c r="F258" s="12"/>
      <c r="G258" s="18">
        <f t="shared" si="28"/>
        <v>20000</v>
      </c>
    </row>
    <row r="259" spans="1:7" outlineLevel="1" x14ac:dyDescent="0.2">
      <c r="A259" s="10"/>
      <c r="B259" s="10">
        <v>5132</v>
      </c>
      <c r="C259" s="11" t="s">
        <v>91</v>
      </c>
      <c r="D259" s="12"/>
      <c r="E259" s="12">
        <v>40000</v>
      </c>
      <c r="F259" s="12"/>
      <c r="G259" s="18">
        <f t="shared" si="28"/>
        <v>40000</v>
      </c>
    </row>
    <row r="260" spans="1:7" outlineLevel="1" x14ac:dyDescent="0.2">
      <c r="A260" s="10"/>
      <c r="B260" s="10">
        <v>5136</v>
      </c>
      <c r="C260" s="11" t="s">
        <v>177</v>
      </c>
      <c r="D260" s="12"/>
      <c r="E260" s="12">
        <v>20000</v>
      </c>
      <c r="F260" s="12"/>
      <c r="G260" s="18">
        <f t="shared" si="28"/>
        <v>20000</v>
      </c>
    </row>
    <row r="261" spans="1:7" outlineLevel="1" x14ac:dyDescent="0.2">
      <c r="A261" s="10"/>
      <c r="B261" s="10">
        <v>5137</v>
      </c>
      <c r="C261" s="11" t="s">
        <v>92</v>
      </c>
      <c r="D261" s="12"/>
      <c r="E261" s="12">
        <v>150000</v>
      </c>
      <c r="F261" s="12"/>
      <c r="G261" s="18">
        <f t="shared" si="28"/>
        <v>150000</v>
      </c>
    </row>
    <row r="262" spans="1:7" outlineLevel="1" x14ac:dyDescent="0.2">
      <c r="A262" s="10"/>
      <c r="B262" s="10">
        <v>5139</v>
      </c>
      <c r="C262" s="11" t="s">
        <v>18</v>
      </c>
      <c r="D262" s="12"/>
      <c r="E262" s="12">
        <v>130000</v>
      </c>
      <c r="F262" s="12"/>
      <c r="G262" s="18">
        <f t="shared" si="28"/>
        <v>130000</v>
      </c>
    </row>
    <row r="263" spans="1:7" outlineLevel="1" x14ac:dyDescent="0.2">
      <c r="A263" s="10"/>
      <c r="B263" s="10">
        <v>5151</v>
      </c>
      <c r="C263" s="11" t="s">
        <v>29</v>
      </c>
      <c r="D263" s="12"/>
      <c r="E263" s="12">
        <v>5000</v>
      </c>
      <c r="F263" s="12"/>
      <c r="G263" s="18">
        <f t="shared" si="28"/>
        <v>5000</v>
      </c>
    </row>
    <row r="264" spans="1:7" outlineLevel="1" x14ac:dyDescent="0.2">
      <c r="A264" s="10"/>
      <c r="B264" s="10">
        <v>5154</v>
      </c>
      <c r="C264" s="11" t="s">
        <v>30</v>
      </c>
      <c r="D264" s="12"/>
      <c r="E264" s="12">
        <v>300000</v>
      </c>
      <c r="F264" s="12"/>
      <c r="G264" s="18">
        <f t="shared" ref="G264:G296" si="40">SUM(E264:F264)</f>
        <v>300000</v>
      </c>
    </row>
    <row r="265" spans="1:7" outlineLevel="1" x14ac:dyDescent="0.2">
      <c r="A265" s="10"/>
      <c r="B265" s="10">
        <v>5161</v>
      </c>
      <c r="C265" s="11" t="s">
        <v>93</v>
      </c>
      <c r="D265" s="12"/>
      <c r="E265" s="12">
        <v>30000</v>
      </c>
      <c r="F265" s="12"/>
      <c r="G265" s="18">
        <f t="shared" si="40"/>
        <v>30000</v>
      </c>
    </row>
    <row r="266" spans="1:7" outlineLevel="1" x14ac:dyDescent="0.2">
      <c r="A266" s="10"/>
      <c r="B266" s="10">
        <v>5162</v>
      </c>
      <c r="C266" s="11" t="s">
        <v>94</v>
      </c>
      <c r="D266" s="12"/>
      <c r="E266" s="12">
        <v>70000</v>
      </c>
      <c r="F266" s="12"/>
      <c r="G266" s="18">
        <f t="shared" si="40"/>
        <v>70000</v>
      </c>
    </row>
    <row r="267" spans="1:7" outlineLevel="1" x14ac:dyDescent="0.2">
      <c r="A267" s="10"/>
      <c r="B267" s="10">
        <v>5166</v>
      </c>
      <c r="C267" s="11" t="s">
        <v>95</v>
      </c>
      <c r="D267" s="12"/>
      <c r="E267" s="12">
        <v>500000</v>
      </c>
      <c r="F267" s="12"/>
      <c r="G267" s="18">
        <f t="shared" si="40"/>
        <v>500000</v>
      </c>
    </row>
    <row r="268" spans="1:7" outlineLevel="1" x14ac:dyDescent="0.2">
      <c r="A268" s="10"/>
      <c r="B268" s="10">
        <v>5167</v>
      </c>
      <c r="C268" s="11" t="s">
        <v>86</v>
      </c>
      <c r="D268" s="12"/>
      <c r="E268" s="12">
        <v>65000</v>
      </c>
      <c r="F268" s="12"/>
      <c r="G268" s="18">
        <f t="shared" si="40"/>
        <v>65000</v>
      </c>
    </row>
    <row r="269" spans="1:7" outlineLevel="1" x14ac:dyDescent="0.2">
      <c r="A269" s="10"/>
      <c r="B269" s="10">
        <v>5169</v>
      </c>
      <c r="C269" s="11" t="s">
        <v>15</v>
      </c>
      <c r="D269" s="12"/>
      <c r="E269" s="12">
        <v>800000</v>
      </c>
      <c r="F269" s="12"/>
      <c r="G269" s="18">
        <f t="shared" si="40"/>
        <v>800000</v>
      </c>
    </row>
    <row r="270" spans="1:7" outlineLevel="1" x14ac:dyDescent="0.2">
      <c r="A270" s="10"/>
      <c r="B270" s="10">
        <v>5171</v>
      </c>
      <c r="C270" s="11" t="s">
        <v>20</v>
      </c>
      <c r="D270" s="12"/>
      <c r="E270" s="12">
        <v>20000</v>
      </c>
      <c r="F270" s="12"/>
      <c r="G270" s="18">
        <f t="shared" si="40"/>
        <v>20000</v>
      </c>
    </row>
    <row r="271" spans="1:7" outlineLevel="1" x14ac:dyDescent="0.2">
      <c r="A271" s="10"/>
      <c r="B271" s="10">
        <v>5172</v>
      </c>
      <c r="C271" s="11" t="s">
        <v>96</v>
      </c>
      <c r="D271" s="12"/>
      <c r="E271" s="12">
        <v>50000</v>
      </c>
      <c r="F271" s="12"/>
      <c r="G271" s="18">
        <f t="shared" si="40"/>
        <v>50000</v>
      </c>
    </row>
    <row r="272" spans="1:7" outlineLevel="1" x14ac:dyDescent="0.2">
      <c r="A272" s="10"/>
      <c r="B272" s="10">
        <v>5173</v>
      </c>
      <c r="C272" s="11" t="s">
        <v>87</v>
      </c>
      <c r="D272" s="12"/>
      <c r="E272" s="12">
        <v>5000</v>
      </c>
      <c r="F272" s="12"/>
      <c r="G272" s="18">
        <f t="shared" si="40"/>
        <v>5000</v>
      </c>
    </row>
    <row r="273" spans="1:7" outlineLevel="1" x14ac:dyDescent="0.2">
      <c r="A273" s="10"/>
      <c r="B273" s="10">
        <v>5175</v>
      </c>
      <c r="C273" s="11" t="s">
        <v>97</v>
      </c>
      <c r="D273" s="12"/>
      <c r="E273" s="12">
        <v>20000</v>
      </c>
      <c r="F273" s="12"/>
      <c r="G273" s="18">
        <f t="shared" si="40"/>
        <v>20000</v>
      </c>
    </row>
    <row r="274" spans="1:7" outlineLevel="1" x14ac:dyDescent="0.2">
      <c r="A274" s="10"/>
      <c r="B274" s="10">
        <v>5168</v>
      </c>
      <c r="C274" s="11" t="s">
        <v>136</v>
      </c>
      <c r="D274" s="12"/>
      <c r="E274" s="12">
        <v>100000</v>
      </c>
      <c r="F274" s="12"/>
      <c r="G274" s="18">
        <f t="shared" si="40"/>
        <v>100000</v>
      </c>
    </row>
    <row r="275" spans="1:7" outlineLevel="1" x14ac:dyDescent="0.2">
      <c r="A275" s="10"/>
      <c r="B275" s="10">
        <v>5321</v>
      </c>
      <c r="C275" s="11" t="s">
        <v>145</v>
      </c>
      <c r="D275" s="12"/>
      <c r="E275" s="12">
        <v>35000</v>
      </c>
      <c r="F275" s="12"/>
      <c r="G275" s="18">
        <f t="shared" si="40"/>
        <v>35000</v>
      </c>
    </row>
    <row r="276" spans="1:7" outlineLevel="1" x14ac:dyDescent="0.2">
      <c r="A276" s="10"/>
      <c r="B276" s="10">
        <v>5424</v>
      </c>
      <c r="C276" s="11" t="s">
        <v>164</v>
      </c>
      <c r="D276" s="12"/>
      <c r="E276" s="12">
        <v>30000</v>
      </c>
      <c r="F276" s="12"/>
      <c r="G276" s="18">
        <f t="shared" si="40"/>
        <v>30000</v>
      </c>
    </row>
    <row r="277" spans="1:7" outlineLevel="1" x14ac:dyDescent="0.2">
      <c r="A277" s="10"/>
      <c r="B277" s="10">
        <v>6122</v>
      </c>
      <c r="C277" s="11" t="s">
        <v>201</v>
      </c>
      <c r="D277" s="12"/>
      <c r="E277" s="12">
        <v>25000</v>
      </c>
      <c r="F277" s="12">
        <v>0</v>
      </c>
      <c r="G277" s="18">
        <f t="shared" si="40"/>
        <v>25000</v>
      </c>
    </row>
    <row r="278" spans="1:7" outlineLevel="1" x14ac:dyDescent="0.2">
      <c r="A278" s="10"/>
      <c r="B278" s="10"/>
      <c r="C278" s="11"/>
      <c r="D278" s="12"/>
      <c r="E278" s="12"/>
      <c r="F278" s="12"/>
      <c r="G278" s="18">
        <f t="shared" si="40"/>
        <v>0</v>
      </c>
    </row>
    <row r="279" spans="1:7" s="19" customFormat="1" x14ac:dyDescent="0.2">
      <c r="A279" s="15">
        <v>6310</v>
      </c>
      <c r="B279" s="15"/>
      <c r="C279" s="16" t="s">
        <v>98</v>
      </c>
      <c r="D279" s="17">
        <f>SUM(D280:D282)</f>
        <v>1000</v>
      </c>
      <c r="E279" s="17">
        <f t="shared" ref="E279:F279" si="41">SUM(E280:E282)</f>
        <v>25000</v>
      </c>
      <c r="F279" s="17">
        <f t="shared" si="41"/>
        <v>0</v>
      </c>
      <c r="G279" s="18">
        <f t="shared" si="40"/>
        <v>25000</v>
      </c>
    </row>
    <row r="280" spans="1:7" outlineLevel="1" x14ac:dyDescent="0.2">
      <c r="A280" s="10"/>
      <c r="B280" s="10">
        <v>2141</v>
      </c>
      <c r="C280" s="11" t="s">
        <v>99</v>
      </c>
      <c r="D280" s="12">
        <v>1000</v>
      </c>
      <c r="E280" s="12"/>
      <c r="F280" s="12"/>
      <c r="G280" s="18">
        <f t="shared" si="40"/>
        <v>0</v>
      </c>
    </row>
    <row r="281" spans="1:7" outlineLevel="1" x14ac:dyDescent="0.2">
      <c r="A281" s="10"/>
      <c r="B281" s="10">
        <v>5163</v>
      </c>
      <c r="C281" s="11" t="s">
        <v>100</v>
      </c>
      <c r="D281" s="12"/>
      <c r="E281" s="12">
        <v>25000</v>
      </c>
      <c r="F281" s="12"/>
      <c r="G281" s="18">
        <f t="shared" si="40"/>
        <v>25000</v>
      </c>
    </row>
    <row r="282" spans="1:7" outlineLevel="1" x14ac:dyDescent="0.2">
      <c r="A282" s="10"/>
      <c r="B282" s="10"/>
      <c r="C282" s="11"/>
      <c r="D282" s="12"/>
      <c r="E282" s="12"/>
      <c r="F282" s="12"/>
      <c r="G282" s="18">
        <f t="shared" si="40"/>
        <v>0</v>
      </c>
    </row>
    <row r="283" spans="1:7" s="19" customFormat="1" x14ac:dyDescent="0.2">
      <c r="A283" s="15">
        <v>6320</v>
      </c>
      <c r="B283" s="15"/>
      <c r="C283" s="16" t="s">
        <v>101</v>
      </c>
      <c r="D283" s="17">
        <f>SUM(D284:D285)</f>
        <v>0</v>
      </c>
      <c r="E283" s="17">
        <f t="shared" ref="E283:F283" si="42">SUM(E284:E285)</f>
        <v>200000</v>
      </c>
      <c r="F283" s="17">
        <f t="shared" si="42"/>
        <v>0</v>
      </c>
      <c r="G283" s="18">
        <f t="shared" si="40"/>
        <v>200000</v>
      </c>
    </row>
    <row r="284" spans="1:7" outlineLevel="1" x14ac:dyDescent="0.2">
      <c r="A284" s="10"/>
      <c r="B284" s="10">
        <v>5163</v>
      </c>
      <c r="C284" s="11" t="s">
        <v>102</v>
      </c>
      <c r="D284" s="12"/>
      <c r="E284" s="12">
        <v>200000</v>
      </c>
      <c r="F284" s="12"/>
      <c r="G284" s="18">
        <f t="shared" si="40"/>
        <v>200000</v>
      </c>
    </row>
    <row r="285" spans="1:7" outlineLevel="1" x14ac:dyDescent="0.2">
      <c r="A285" s="10"/>
      <c r="B285" s="10"/>
      <c r="C285" s="11"/>
      <c r="D285" s="12"/>
      <c r="E285" s="12"/>
      <c r="F285" s="12"/>
      <c r="G285" s="18">
        <f t="shared" si="40"/>
        <v>0</v>
      </c>
    </row>
    <row r="286" spans="1:7" x14ac:dyDescent="0.2">
      <c r="A286" s="15">
        <v>6330</v>
      </c>
      <c r="B286" s="15"/>
      <c r="C286" s="46" t="s">
        <v>166</v>
      </c>
      <c r="D286" s="17">
        <f>SUM(D287:D289)</f>
        <v>3450000</v>
      </c>
      <c r="E286" s="17">
        <f t="shared" ref="E286:F286" si="43">SUM(E287:E289)</f>
        <v>3450000</v>
      </c>
      <c r="F286" s="17">
        <f t="shared" si="43"/>
        <v>0</v>
      </c>
      <c r="G286" s="18">
        <f t="shared" si="40"/>
        <v>3450000</v>
      </c>
    </row>
    <row r="287" spans="1:7" outlineLevel="1" x14ac:dyDescent="0.2">
      <c r="A287" s="10"/>
      <c r="B287" s="10">
        <v>4134</v>
      </c>
      <c r="C287" s="11" t="s">
        <v>195</v>
      </c>
      <c r="D287" s="12">
        <v>3450000</v>
      </c>
      <c r="E287" s="12">
        <v>0</v>
      </c>
      <c r="F287" s="12">
        <v>0</v>
      </c>
      <c r="G287" s="18">
        <f t="shared" si="40"/>
        <v>0</v>
      </c>
    </row>
    <row r="288" spans="1:7" outlineLevel="1" x14ac:dyDescent="0.2">
      <c r="A288" s="10"/>
      <c r="B288" s="10">
        <v>5345</v>
      </c>
      <c r="C288" s="11" t="s">
        <v>165</v>
      </c>
      <c r="D288" s="12">
        <v>0</v>
      </c>
      <c r="E288" s="12">
        <v>3450000</v>
      </c>
      <c r="F288" s="12">
        <v>0</v>
      </c>
      <c r="G288" s="18">
        <f t="shared" si="40"/>
        <v>3450000</v>
      </c>
    </row>
    <row r="289" spans="1:16" outlineLevel="1" x14ac:dyDescent="0.2">
      <c r="A289" s="10"/>
      <c r="B289" s="10"/>
      <c r="C289" s="11"/>
      <c r="D289" s="12"/>
      <c r="E289" s="12"/>
      <c r="F289" s="12"/>
      <c r="G289" s="18">
        <f t="shared" si="40"/>
        <v>0</v>
      </c>
    </row>
    <row r="290" spans="1:16" s="19" customFormat="1" x14ac:dyDescent="0.2">
      <c r="A290" s="15">
        <v>6399</v>
      </c>
      <c r="B290" s="15"/>
      <c r="C290" s="16" t="s">
        <v>103</v>
      </c>
      <c r="D290" s="17">
        <f>SUM(D291:D294)</f>
        <v>0</v>
      </c>
      <c r="E290" s="17">
        <f t="shared" ref="E290:F290" si="44">SUM(E291:E294)</f>
        <v>6064700</v>
      </c>
      <c r="F290" s="17">
        <f t="shared" si="44"/>
        <v>0</v>
      </c>
      <c r="G290" s="18">
        <f t="shared" si="40"/>
        <v>6064700</v>
      </c>
    </row>
    <row r="291" spans="1:16" outlineLevel="1" x14ac:dyDescent="0.2">
      <c r="A291" s="10"/>
      <c r="B291" s="10">
        <v>5362</v>
      </c>
      <c r="C291" s="11" t="s">
        <v>137</v>
      </c>
      <c r="D291" s="12"/>
      <c r="E291" s="43">
        <v>1514700</v>
      </c>
      <c r="F291" s="12"/>
      <c r="G291" s="18">
        <f t="shared" si="40"/>
        <v>1514700</v>
      </c>
    </row>
    <row r="292" spans="1:16" outlineLevel="1" x14ac:dyDescent="0.2">
      <c r="A292" s="10"/>
      <c r="B292" s="10"/>
      <c r="C292" s="11" t="s">
        <v>129</v>
      </c>
      <c r="D292" s="12"/>
      <c r="E292" s="43">
        <v>4500000</v>
      </c>
      <c r="F292" s="12"/>
      <c r="G292" s="18">
        <f t="shared" si="40"/>
        <v>4500000</v>
      </c>
    </row>
    <row r="293" spans="1:16" outlineLevel="1" x14ac:dyDescent="0.2">
      <c r="A293" s="10"/>
      <c r="B293" s="10">
        <v>5363</v>
      </c>
      <c r="C293" s="11" t="s">
        <v>148</v>
      </c>
      <c r="D293" s="12"/>
      <c r="E293" s="43">
        <v>50000</v>
      </c>
      <c r="F293" s="12"/>
      <c r="G293" s="18">
        <f t="shared" si="40"/>
        <v>50000</v>
      </c>
    </row>
    <row r="294" spans="1:16" outlineLevel="1" x14ac:dyDescent="0.2">
      <c r="A294" s="10"/>
      <c r="B294" s="10" t="s">
        <v>0</v>
      </c>
      <c r="C294" s="11" t="s">
        <v>0</v>
      </c>
      <c r="D294" s="12"/>
      <c r="E294" s="12"/>
      <c r="F294" s="12"/>
      <c r="G294" s="18">
        <f t="shared" si="40"/>
        <v>0</v>
      </c>
    </row>
    <row r="295" spans="1:16" s="19" customFormat="1" x14ac:dyDescent="0.2">
      <c r="A295" s="15">
        <v>6402</v>
      </c>
      <c r="B295" s="15"/>
      <c r="C295" s="16" t="s">
        <v>153</v>
      </c>
      <c r="D295" s="17">
        <f>SUM(D296:D297)</f>
        <v>0</v>
      </c>
      <c r="E295" s="17">
        <f t="shared" ref="E295:F295" si="45">SUM(E296:E297)</f>
        <v>13400</v>
      </c>
      <c r="F295" s="17">
        <f t="shared" si="45"/>
        <v>0</v>
      </c>
      <c r="G295" s="18">
        <f t="shared" si="40"/>
        <v>13400</v>
      </c>
    </row>
    <row r="296" spans="1:16" outlineLevel="1" x14ac:dyDescent="0.2">
      <c r="A296" s="10"/>
      <c r="B296" s="10">
        <v>5364</v>
      </c>
      <c r="C296" s="11" t="s">
        <v>216</v>
      </c>
      <c r="D296" s="12"/>
      <c r="E296" s="12">
        <v>13400</v>
      </c>
      <c r="F296" s="12"/>
      <c r="G296" s="18">
        <f t="shared" si="40"/>
        <v>13400</v>
      </c>
    </row>
    <row r="297" spans="1:16" outlineLevel="1" x14ac:dyDescent="0.2">
      <c r="A297" s="10"/>
      <c r="B297" s="10"/>
      <c r="C297" s="11"/>
      <c r="D297" s="12"/>
      <c r="E297" s="12"/>
      <c r="F297" s="12"/>
      <c r="G297" s="64"/>
    </row>
    <row r="298" spans="1:16" s="24" customFormat="1" ht="15" x14ac:dyDescent="0.25">
      <c r="A298" s="21"/>
      <c r="B298" s="21"/>
      <c r="C298" s="22"/>
      <c r="D298" s="23" t="s">
        <v>217</v>
      </c>
      <c r="E298" s="23" t="s">
        <v>218</v>
      </c>
      <c r="F298" s="23" t="s">
        <v>219</v>
      </c>
      <c r="G298" s="23" t="s">
        <v>220</v>
      </c>
    </row>
    <row r="299" spans="1:16" s="24" customFormat="1" ht="14.25" x14ac:dyDescent="0.2">
      <c r="A299" s="21"/>
      <c r="B299" s="21"/>
      <c r="C299" s="22"/>
      <c r="D299" s="25" t="s">
        <v>0</v>
      </c>
      <c r="E299" s="25"/>
      <c r="F299" s="25"/>
      <c r="G299" s="25"/>
    </row>
    <row r="300" spans="1:16" s="27" customFormat="1" ht="15" x14ac:dyDescent="0.25">
      <c r="A300" s="22"/>
      <c r="B300" s="21"/>
      <c r="C300" s="26" t="s">
        <v>104</v>
      </c>
      <c r="D300" s="23">
        <f>SUM(D5:D296)/2</f>
        <v>57966400</v>
      </c>
      <c r="E300" s="23">
        <f>SUM(E5:E296)/2</f>
        <v>38744500</v>
      </c>
      <c r="F300" s="23">
        <f>SUM(F5:F296)/2</f>
        <v>27177200</v>
      </c>
      <c r="G300" s="23">
        <f>SUM(G5:G296)/2</f>
        <v>65921700</v>
      </c>
    </row>
    <row r="301" spans="1:16" s="24" customFormat="1" ht="15" x14ac:dyDescent="0.25">
      <c r="A301" s="21"/>
      <c r="B301" s="21"/>
      <c r="C301" s="26"/>
      <c r="D301" s="28"/>
      <c r="E301" s="28"/>
      <c r="F301" s="28"/>
      <c r="G301" s="28"/>
    </row>
    <row r="302" spans="1:16" s="24" customFormat="1" ht="15" x14ac:dyDescent="0.25">
      <c r="A302" s="21"/>
      <c r="B302" s="21"/>
      <c r="C302" s="26" t="s">
        <v>105</v>
      </c>
      <c r="D302" s="28"/>
      <c r="E302" s="28">
        <f>+D300-E300</f>
        <v>19221900</v>
      </c>
      <c r="F302" s="28"/>
      <c r="G302" s="28"/>
    </row>
    <row r="303" spans="1:16" s="24" customFormat="1" ht="15" x14ac:dyDescent="0.25">
      <c r="A303" s="21"/>
      <c r="B303" s="21"/>
      <c r="C303" s="29" t="s">
        <v>106</v>
      </c>
      <c r="D303" s="29"/>
      <c r="E303" s="28">
        <f>+E302-F300</f>
        <v>-7955300</v>
      </c>
      <c r="F303" s="28"/>
      <c r="G303" s="28"/>
      <c r="P303" s="44"/>
    </row>
    <row r="304" spans="1:16" s="24" customFormat="1" ht="15" hidden="1" x14ac:dyDescent="0.25">
      <c r="A304" s="21"/>
      <c r="B304" s="21"/>
      <c r="C304" s="29" t="s">
        <v>107</v>
      </c>
      <c r="D304" s="29"/>
      <c r="E304" s="28"/>
      <c r="F304" s="28"/>
      <c r="G304" s="28"/>
    </row>
    <row r="305" spans="1:7" s="24" customFormat="1" ht="15" x14ac:dyDescent="0.25">
      <c r="A305" s="21"/>
      <c r="B305" s="21"/>
      <c r="C305" s="73" t="s">
        <v>225</v>
      </c>
      <c r="D305" s="41"/>
      <c r="E305" s="70">
        <v>7955300</v>
      </c>
      <c r="F305" s="28"/>
      <c r="G305" s="28"/>
    </row>
    <row r="306" spans="1:7" s="24" customFormat="1" ht="15" hidden="1" x14ac:dyDescent="0.25">
      <c r="A306" s="21"/>
      <c r="B306" s="21"/>
      <c r="C306" s="29" t="s">
        <v>108</v>
      </c>
      <c r="D306" s="30"/>
      <c r="E306" s="28"/>
      <c r="F306" s="28"/>
    </row>
    <row r="307" spans="1:7" s="24" customFormat="1" ht="15" hidden="1" x14ac:dyDescent="0.25">
      <c r="A307" s="21"/>
      <c r="B307" s="21"/>
      <c r="C307" s="29" t="s">
        <v>109</v>
      </c>
      <c r="D307" s="29"/>
      <c r="E307" s="28"/>
      <c r="F307" s="28"/>
    </row>
    <row r="308" spans="1:7" s="24" customFormat="1" ht="15" hidden="1" x14ac:dyDescent="0.25">
      <c r="A308" s="21"/>
      <c r="B308" s="21"/>
      <c r="C308" s="31" t="s">
        <v>110</v>
      </c>
      <c r="D308" s="32"/>
      <c r="E308" s="28"/>
      <c r="F308" s="28"/>
    </row>
    <row r="309" spans="1:7" s="24" customFormat="1" ht="15" hidden="1" x14ac:dyDescent="0.25">
      <c r="A309" s="21"/>
      <c r="B309" s="21"/>
      <c r="C309" s="31" t="s">
        <v>111</v>
      </c>
      <c r="D309" s="32"/>
      <c r="E309" s="28"/>
      <c r="F309" s="28"/>
    </row>
    <row r="310" spans="1:7" s="24" customFormat="1" ht="15" hidden="1" x14ac:dyDescent="0.25">
      <c r="A310" s="21"/>
      <c r="B310" s="21"/>
      <c r="C310" s="33" t="s">
        <v>112</v>
      </c>
      <c r="D310" s="34"/>
      <c r="E310" s="28"/>
      <c r="F310" s="28"/>
    </row>
    <row r="311" spans="1:7" s="24" customFormat="1" ht="15" hidden="1" x14ac:dyDescent="0.25">
      <c r="A311" s="21"/>
      <c r="B311" s="21"/>
      <c r="C311" s="2"/>
      <c r="D311" s="34"/>
      <c r="E311" s="28"/>
      <c r="F311" s="28"/>
    </row>
    <row r="312" spans="1:7" s="24" customFormat="1" ht="14.25" hidden="1" x14ac:dyDescent="0.2">
      <c r="A312" s="21"/>
      <c r="B312" s="21"/>
      <c r="C312" s="35" t="s">
        <v>113</v>
      </c>
      <c r="D312" s="35"/>
      <c r="E312" s="22"/>
      <c r="F312" s="22"/>
    </row>
    <row r="313" spans="1:7" s="24" customFormat="1" ht="14.25" hidden="1" x14ac:dyDescent="0.2">
      <c r="A313" s="21"/>
      <c r="B313" s="21"/>
      <c r="C313" s="35" t="s">
        <v>114</v>
      </c>
      <c r="D313" s="35"/>
      <c r="E313" s="22"/>
      <c r="F313" s="22"/>
    </row>
    <row r="314" spans="1:7" s="24" customFormat="1" ht="14.25" hidden="1" x14ac:dyDescent="0.2">
      <c r="A314" s="21"/>
      <c r="B314" s="21"/>
      <c r="C314" s="35" t="s">
        <v>115</v>
      </c>
      <c r="D314" s="35"/>
      <c r="E314" s="22"/>
      <c r="F314" s="22"/>
    </row>
    <row r="315" spans="1:7" s="24" customFormat="1" ht="14.25" hidden="1" x14ac:dyDescent="0.2">
      <c r="A315" s="21"/>
      <c r="B315" s="21"/>
      <c r="C315" s="35" t="s">
        <v>116</v>
      </c>
      <c r="D315" s="35"/>
      <c r="E315" s="22"/>
      <c r="F315" s="22"/>
    </row>
    <row r="316" spans="1:7" s="24" customFormat="1" ht="14.25" hidden="1" x14ac:dyDescent="0.2">
      <c r="A316" s="21"/>
      <c r="B316" s="21"/>
      <c r="C316" s="36"/>
      <c r="D316" s="2"/>
      <c r="E316" s="22"/>
      <c r="F316" s="22"/>
    </row>
    <row r="317" spans="1:7" s="24" customFormat="1" ht="15" x14ac:dyDescent="0.25">
      <c r="A317" s="21"/>
      <c r="B317" s="21"/>
      <c r="C317" s="29" t="s">
        <v>0</v>
      </c>
      <c r="D317" s="29"/>
      <c r="E317" s="28" t="s">
        <v>0</v>
      </c>
      <c r="F317" s="28"/>
      <c r="G317" s="28"/>
    </row>
    <row r="318" spans="1:7" s="24" customFormat="1" ht="15" x14ac:dyDescent="0.25">
      <c r="A318" s="37"/>
      <c r="B318" s="37"/>
      <c r="C318" s="27" t="s">
        <v>167</v>
      </c>
      <c r="D318" s="27"/>
      <c r="E318" s="62">
        <f>SUM(E303:E305)</f>
        <v>0</v>
      </c>
    </row>
    <row r="319" spans="1:7" s="24" customFormat="1" ht="15" x14ac:dyDescent="0.25">
      <c r="A319" s="37"/>
      <c r="B319" s="37"/>
      <c r="C319" s="27"/>
      <c r="D319" s="27"/>
      <c r="E319" s="62"/>
    </row>
    <row r="320" spans="1:7" s="24" customFormat="1" ht="15" hidden="1" x14ac:dyDescent="0.25">
      <c r="A320" s="37"/>
      <c r="B320" s="37"/>
      <c r="C320" s="27"/>
      <c r="D320" s="27">
        <f>D5+D22+D46+D55+D108+D113+D86+D136+D162+D175+D194+D217+D279+D286+D36+D73+D76+D82+D96+D100+D103+D124+D133+D149+D155+D170+D183+D187+D191+D208+D211+D214+D220+D230+D235+D238+D241+D244+D253+D283+D290+D295+D26+D29+D42</f>
        <v>57966400</v>
      </c>
      <c r="E320" s="27">
        <f>E5+E22+E46+E55+E108+E113+E86+E136+E162+E175+E194+E217+E279+E286+E36+E73+E76+E82+E96+E100+E103+E124+E133+E149+E155+E170+E183+E187+E191+E208+E211+E214+E220+E230+E235+E238+E241+E244+E253+E283+E290+E295+E26+E29+E42</f>
        <v>38744500</v>
      </c>
      <c r="F320" s="27">
        <f>F5+F22+F46+F55+F108+F113+F86+F136+F162+F175+F194+F217+F279+F286+F36+F73+F76+F82+F96+F100+F103+F124+F133+F149+F155+F170+F183+F187+F191+F208+F211+F214+F220+F230+F235+F238+F241+F244+F253+F283+F290+F295+F26+F29+F42</f>
        <v>27177200</v>
      </c>
      <c r="G320" s="27">
        <f>G5+G22+G46+G55+G108+G113+G86+G136+G162+G175+G194+G217+G279+G286+G36+G73+G76+G82+G96+G100+G103+G124+G133+G149+G155+G170+G183+G187+G191+G208+G211+G214+G220+G230+G235+G238+G241+G244+G253+G283+G290+G295+G26+G29+G42</f>
        <v>65921700</v>
      </c>
    </row>
    <row r="321" spans="1:7" s="24" customFormat="1" ht="15" hidden="1" x14ac:dyDescent="0.25">
      <c r="A321" s="37"/>
      <c r="B321" s="37"/>
      <c r="C321" s="27"/>
      <c r="D321" s="72" t="b">
        <f>+D320=D300</f>
        <v>1</v>
      </c>
      <c r="E321" s="72" t="b">
        <f t="shared" ref="E321:G321" si="46">+E320=E300</f>
        <v>1</v>
      </c>
      <c r="F321" s="72" t="b">
        <f t="shared" si="46"/>
        <v>1</v>
      </c>
      <c r="G321" s="72" t="b">
        <f t="shared" si="46"/>
        <v>1</v>
      </c>
    </row>
    <row r="322" spans="1:7" x14ac:dyDescent="0.2">
      <c r="B322" s="54"/>
      <c r="C322" s="52"/>
    </row>
    <row r="323" spans="1:7" ht="15" x14ac:dyDescent="0.2">
      <c r="A323" s="75" t="s">
        <v>231</v>
      </c>
      <c r="C323" s="52"/>
    </row>
    <row r="324" spans="1:7" ht="15" x14ac:dyDescent="0.2">
      <c r="A324" s="76" t="s">
        <v>232</v>
      </c>
      <c r="C324" s="68"/>
      <c r="D324" s="68"/>
      <c r="E324" s="68"/>
    </row>
    <row r="325" spans="1:7" ht="15" x14ac:dyDescent="0.2">
      <c r="A325" s="76"/>
      <c r="C325" s="68"/>
      <c r="D325" s="68"/>
      <c r="E325" s="68"/>
    </row>
    <row r="326" spans="1:7" ht="15" x14ac:dyDescent="0.2">
      <c r="A326" s="76" t="s">
        <v>229</v>
      </c>
      <c r="C326" s="68"/>
      <c r="D326" s="68"/>
      <c r="E326" s="68"/>
    </row>
    <row r="327" spans="1:7" x14ac:dyDescent="0.2">
      <c r="C327" s="69"/>
      <c r="D327" s="68"/>
      <c r="E327" s="68"/>
    </row>
    <row r="328" spans="1:7" x14ac:dyDescent="0.2">
      <c r="D328" s="68"/>
      <c r="E328" s="68"/>
    </row>
    <row r="329" spans="1:7" x14ac:dyDescent="0.2">
      <c r="C329" s="68"/>
      <c r="D329" s="68"/>
      <c r="E329" s="68"/>
    </row>
    <row r="330" spans="1:7" x14ac:dyDescent="0.2">
      <c r="C330" s="68"/>
      <c r="D330" s="68"/>
      <c r="E330" s="68"/>
    </row>
    <row r="331" spans="1:7" x14ac:dyDescent="0.2">
      <c r="C331" s="68"/>
      <c r="D331" s="68"/>
      <c r="E331" s="68"/>
    </row>
    <row r="332" spans="1:7" x14ac:dyDescent="0.2">
      <c r="C332" s="68"/>
      <c r="D332" s="68"/>
      <c r="E332" s="68"/>
    </row>
    <row r="333" spans="1:7" x14ac:dyDescent="0.2">
      <c r="C333" s="68"/>
      <c r="D333" s="68"/>
      <c r="E333" s="68"/>
    </row>
    <row r="334" spans="1:7" x14ac:dyDescent="0.2">
      <c r="C334" s="68"/>
      <c r="D334" s="68"/>
      <c r="E334" s="68"/>
    </row>
    <row r="343" spans="3:4" x14ac:dyDescent="0.2">
      <c r="C343" s="52"/>
    </row>
    <row r="344" spans="3:4" x14ac:dyDescent="0.2">
      <c r="C344" s="68"/>
      <c r="D344" s="68"/>
    </row>
    <row r="345" spans="3:4" x14ac:dyDescent="0.2">
      <c r="C345" s="68"/>
      <c r="D345" s="68"/>
    </row>
    <row r="346" spans="3:4" x14ac:dyDescent="0.2">
      <c r="C346" s="68"/>
      <c r="D346" s="68"/>
    </row>
    <row r="350" spans="3:4" x14ac:dyDescent="0.2">
      <c r="C350" s="52"/>
    </row>
  </sheetData>
  <sheetProtection selectLockedCells="1" selectUnlockedCells="1"/>
  <autoFilter ref="A3:G296" xr:uid="{00000000-0009-0000-0000-000000000000}"/>
  <pageMargins left="0.43307086614173229" right="0.43307086614173229" top="0.35433070866141736" bottom="0.35433070866141736" header="0.31496062992125984" footer="0.31496062992125984"/>
  <pageSetup paperSize="9" scale="96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na rok 2020</vt:lpstr>
      <vt:lpstr>'Rozpočet na rok 2020'!Oblast_tisku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referent</cp:lastModifiedBy>
  <cp:lastPrinted>2020-03-10T13:53:50Z</cp:lastPrinted>
  <dcterms:created xsi:type="dcterms:W3CDTF">2012-11-26T07:16:31Z</dcterms:created>
  <dcterms:modified xsi:type="dcterms:W3CDTF">2020-04-17T07:35:26Z</dcterms:modified>
</cp:coreProperties>
</file>